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ate1904="1"/>
  <mc:AlternateContent xmlns:mc="http://schemas.openxmlformats.org/markup-compatibility/2006">
    <mc:Choice Requires="x15">
      <x15ac:absPath xmlns:x15ac="http://schemas.microsoft.com/office/spreadsheetml/2010/11/ac" url="O:\MASS\01_admin\00_sekretariat\Sekretariat\SVS-WEB-Tabellen\SVS 2023 fertige Tabellen\EL\"/>
    </mc:Choice>
  </mc:AlternateContent>
  <xr:revisionPtr revIDLastSave="0" documentId="13_ncr:1_{894A8332-951C-401C-B790-124E73BE503B}" xr6:coauthVersionLast="47" xr6:coauthVersionMax="47" xr10:uidLastSave="{00000000-0000-0000-0000-000000000000}"/>
  <bookViews>
    <workbookView xWindow="-38520" yWindow="-120" windowWidth="38640" windowHeight="21120" tabRatio="469" xr2:uid="{00000000-000D-0000-FFFF-FFFF00000000}"/>
  </bookViews>
  <sheets>
    <sheet name="EL_PC_6" sheetId="2" r:id="rId1"/>
  </sheets>
  <definedNames>
    <definedName name="_xlnm.Print_Area" localSheetId="0">EL_PC_6!$A$1:$BK$60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99" i="2" l="1"/>
  <c r="BI101" i="2"/>
  <c r="BI106" i="2"/>
  <c r="BI107" i="2"/>
  <c r="BI108" i="2"/>
  <c r="BI109" i="2"/>
  <c r="BI98" i="2"/>
  <c r="BI100" i="2"/>
  <c r="BI110" i="2"/>
  <c r="BJ3" i="2" l="1"/>
  <c r="BJ6" i="2"/>
  <c r="BH106" i="2"/>
  <c r="BH107" i="2"/>
  <c r="BH108" i="2"/>
  <c r="BH109" i="2"/>
  <c r="BH110" i="2"/>
  <c r="BH100" i="2" l="1"/>
  <c r="BI104" i="2" s="1"/>
  <c r="BJ5" i="2"/>
  <c r="BH99" i="2"/>
  <c r="BI103" i="2" s="1"/>
  <c r="BJ4" i="2"/>
  <c r="BH101" i="2"/>
  <c r="BI105" i="2" s="1"/>
  <c r="BH98" i="2"/>
  <c r="BI102" i="2" s="1"/>
  <c r="BG106" i="2"/>
  <c r="BG107" i="2"/>
  <c r="BG108" i="2"/>
  <c r="BG109" i="2"/>
  <c r="BG110" i="2"/>
  <c r="BG100" i="2" l="1"/>
  <c r="BH104" i="2" s="1"/>
  <c r="BG99" i="2"/>
  <c r="BH103" i="2" s="1"/>
  <c r="BG98" i="2"/>
  <c r="BH102" i="2" s="1"/>
  <c r="BG101" i="2"/>
  <c r="BH105" i="2" s="1"/>
  <c r="BF106" i="2"/>
  <c r="BF107" i="2"/>
  <c r="BF108" i="2"/>
  <c r="BF109" i="2"/>
  <c r="BF110" i="2"/>
  <c r="BF99" i="2" l="1"/>
  <c r="BG103" i="2" s="1"/>
  <c r="BF100" i="2"/>
  <c r="BG104" i="2" s="1"/>
  <c r="BF98" i="2"/>
  <c r="BG102" i="2" s="1"/>
  <c r="BF101" i="2"/>
  <c r="BG105" i="2" s="1"/>
  <c r="BE106" i="2"/>
  <c r="BE107" i="2"/>
  <c r="BE108" i="2"/>
  <c r="BE109" i="2"/>
  <c r="BE110" i="2"/>
  <c r="BE99" i="2" l="1"/>
  <c r="BF103" i="2" s="1"/>
  <c r="BE101" i="2"/>
  <c r="BF105" i="2" s="1"/>
  <c r="BE100" i="2"/>
  <c r="BF104" i="2" s="1"/>
  <c r="BE98" i="2"/>
  <c r="BF102" i="2" s="1"/>
  <c r="BD99" i="2"/>
  <c r="BD100" i="2"/>
  <c r="BD106" i="2"/>
  <c r="BD107" i="2"/>
  <c r="BD108" i="2"/>
  <c r="BD109" i="2"/>
  <c r="BD110" i="2"/>
  <c r="BE103" i="2" l="1"/>
  <c r="BE104" i="2"/>
  <c r="BD98" i="2"/>
  <c r="BE102" i="2" s="1"/>
  <c r="BD101" i="2"/>
  <c r="BE105" i="2" s="1"/>
  <c r="BK6" i="2"/>
  <c r="BK5" i="2"/>
  <c r="BK4" i="2"/>
  <c r="BK3" i="2"/>
  <c r="BC99" i="2" l="1"/>
  <c r="BD103" i="2" s="1"/>
  <c r="BC100" i="2"/>
  <c r="BD104" i="2" s="1"/>
  <c r="BC101" i="2"/>
  <c r="BD105" i="2" s="1"/>
  <c r="BC106" i="2"/>
  <c r="BC107" i="2"/>
  <c r="BC108" i="2"/>
  <c r="BC109" i="2"/>
  <c r="BC110" i="2"/>
  <c r="BC98" i="2" l="1"/>
  <c r="BD102" i="2" s="1"/>
  <c r="BB106" i="2"/>
  <c r="BB107" i="2"/>
  <c r="BB108" i="2"/>
  <c r="BB109" i="2"/>
  <c r="BB110" i="2"/>
  <c r="BB100" i="2" l="1"/>
  <c r="BC104" i="2" s="1"/>
  <c r="BB99" i="2"/>
  <c r="BC103" i="2" s="1"/>
  <c r="BB98" i="2"/>
  <c r="BB101" i="2"/>
  <c r="BC105" i="2" s="1"/>
  <c r="BC102" i="2" l="1"/>
  <c r="BA99" i="2"/>
  <c r="BA101" i="2"/>
  <c r="BA106" i="2"/>
  <c r="BA107" i="2"/>
  <c r="BA108" i="2"/>
  <c r="BA109" i="2"/>
  <c r="BA110" i="2"/>
  <c r="BB103" i="2" l="1"/>
  <c r="BB105" i="2"/>
  <c r="BA98" i="2"/>
  <c r="BB102" i="2" s="1"/>
  <c r="BA100" i="2"/>
  <c r="AZ98" i="2"/>
  <c r="AZ99" i="2"/>
  <c r="BA103" i="2" s="1"/>
  <c r="AZ100" i="2"/>
  <c r="AZ101" i="2"/>
  <c r="AZ106" i="2"/>
  <c r="AZ107" i="2"/>
  <c r="AZ108" i="2"/>
  <c r="AZ109" i="2"/>
  <c r="AZ110" i="2"/>
  <c r="AY106" i="2"/>
  <c r="AY109" i="2"/>
  <c r="BA104" i="2" l="1"/>
  <c r="BB104" i="2"/>
  <c r="BA102" i="2"/>
  <c r="BA105" i="2"/>
  <c r="AY107" i="2"/>
  <c r="AY108" i="2"/>
  <c r="AY110" i="2"/>
  <c r="AY101" i="2" l="1"/>
  <c r="AY99" i="2"/>
  <c r="AY100" i="2"/>
  <c r="AY98" i="2"/>
  <c r="AX110" i="2"/>
  <c r="AW110" i="2"/>
  <c r="AV110" i="2"/>
  <c r="AU110" i="2"/>
  <c r="AT110" i="2"/>
  <c r="AS110" i="2"/>
  <c r="AR110"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J110" i="2"/>
  <c r="I110" i="2"/>
  <c r="H110" i="2"/>
  <c r="G110" i="2"/>
  <c r="F110" i="2"/>
  <c r="E110" i="2"/>
  <c r="AX109" i="2"/>
  <c r="AW109" i="2"/>
  <c r="AV109" i="2"/>
  <c r="AU109" i="2"/>
  <c r="AT109" i="2"/>
  <c r="AS109" i="2"/>
  <c r="AR109" i="2"/>
  <c r="AQ109" i="2"/>
  <c r="AP109" i="2"/>
  <c r="AO109" i="2"/>
  <c r="AN109" i="2"/>
  <c r="AM109" i="2"/>
  <c r="AL109" i="2"/>
  <c r="AK109" i="2"/>
  <c r="AJ109" i="2"/>
  <c r="AI109" i="2"/>
  <c r="AH109" i="2"/>
  <c r="AG109" i="2"/>
  <c r="AF109" i="2"/>
  <c r="AE109" i="2"/>
  <c r="AD109" i="2"/>
  <c r="AC109" i="2"/>
  <c r="AB109" i="2"/>
  <c r="AA109" i="2"/>
  <c r="Z109" i="2"/>
  <c r="Y109" i="2"/>
  <c r="X109" i="2"/>
  <c r="W109" i="2"/>
  <c r="V109" i="2"/>
  <c r="U109" i="2"/>
  <c r="T109" i="2"/>
  <c r="S109" i="2"/>
  <c r="R109" i="2"/>
  <c r="Q109" i="2"/>
  <c r="P109" i="2"/>
  <c r="O109" i="2"/>
  <c r="N109" i="2"/>
  <c r="M109" i="2"/>
  <c r="L109" i="2"/>
  <c r="K109" i="2"/>
  <c r="J109" i="2"/>
  <c r="I109" i="2"/>
  <c r="H109" i="2"/>
  <c r="G109" i="2"/>
  <c r="F109" i="2"/>
  <c r="E109" i="2"/>
  <c r="AX108" i="2"/>
  <c r="AW108" i="2"/>
  <c r="AV108" i="2"/>
  <c r="AU108" i="2"/>
  <c r="AT108" i="2"/>
  <c r="AS108" i="2"/>
  <c r="AR108" i="2"/>
  <c r="AQ108" i="2"/>
  <c r="AP108" i="2"/>
  <c r="AO108" i="2"/>
  <c r="AN108" i="2"/>
  <c r="AM108" i="2"/>
  <c r="AL108" i="2"/>
  <c r="AK108" i="2"/>
  <c r="AJ108" i="2"/>
  <c r="AI108" i="2"/>
  <c r="AH108" i="2"/>
  <c r="AG108" i="2"/>
  <c r="AF108" i="2"/>
  <c r="AE108" i="2"/>
  <c r="AD108" i="2"/>
  <c r="AC108" i="2"/>
  <c r="AB108" i="2"/>
  <c r="AA108" i="2"/>
  <c r="Z108" i="2"/>
  <c r="Y108" i="2"/>
  <c r="X108" i="2"/>
  <c r="W108" i="2"/>
  <c r="V108" i="2"/>
  <c r="U108" i="2"/>
  <c r="T108" i="2"/>
  <c r="S108" i="2"/>
  <c r="R108" i="2"/>
  <c r="Q108" i="2"/>
  <c r="P108" i="2"/>
  <c r="O108" i="2"/>
  <c r="N108" i="2"/>
  <c r="M108" i="2"/>
  <c r="L108" i="2"/>
  <c r="K108" i="2"/>
  <c r="J108" i="2"/>
  <c r="I108" i="2"/>
  <c r="H108" i="2"/>
  <c r="G108" i="2"/>
  <c r="F108" i="2"/>
  <c r="E108" i="2"/>
  <c r="AX107" i="2"/>
  <c r="AW107" i="2"/>
  <c r="AV107" i="2"/>
  <c r="AU107" i="2"/>
  <c r="AT107" i="2"/>
  <c r="AS107" i="2"/>
  <c r="AR107" i="2"/>
  <c r="AQ107" i="2"/>
  <c r="AP107" i="2"/>
  <c r="AO107" i="2"/>
  <c r="AN107" i="2"/>
  <c r="AM107" i="2"/>
  <c r="AL107" i="2"/>
  <c r="AK107" i="2"/>
  <c r="AJ107" i="2"/>
  <c r="AI107" i="2"/>
  <c r="AH107" i="2"/>
  <c r="AG107" i="2"/>
  <c r="AF107" i="2"/>
  <c r="AE107" i="2"/>
  <c r="AD107" i="2"/>
  <c r="AC107" i="2"/>
  <c r="AB107" i="2"/>
  <c r="AA107" i="2"/>
  <c r="Z107" i="2"/>
  <c r="Y107" i="2"/>
  <c r="X107" i="2"/>
  <c r="W107" i="2"/>
  <c r="V107" i="2"/>
  <c r="U107" i="2"/>
  <c r="T107" i="2"/>
  <c r="S107" i="2"/>
  <c r="R107" i="2"/>
  <c r="Q107" i="2"/>
  <c r="P107" i="2"/>
  <c r="O107" i="2"/>
  <c r="N107" i="2"/>
  <c r="M107" i="2"/>
  <c r="L107" i="2"/>
  <c r="K107" i="2"/>
  <c r="J107" i="2"/>
  <c r="I107" i="2"/>
  <c r="H107" i="2"/>
  <c r="G107" i="2"/>
  <c r="F107" i="2"/>
  <c r="E107" i="2"/>
  <c r="AX106" i="2"/>
  <c r="AW106" i="2"/>
  <c r="AV106" i="2"/>
  <c r="AU106" i="2"/>
  <c r="AT106" i="2"/>
  <c r="AS106" i="2"/>
  <c r="AR106" i="2"/>
  <c r="AQ106" i="2"/>
  <c r="AP106" i="2"/>
  <c r="AO106" i="2"/>
  <c r="AN106" i="2"/>
  <c r="AM106" i="2"/>
  <c r="AL106" i="2"/>
  <c r="AK106" i="2"/>
  <c r="AJ106" i="2"/>
  <c r="AI106" i="2"/>
  <c r="AH106" i="2"/>
  <c r="AG106" i="2"/>
  <c r="AF106" i="2"/>
  <c r="AE106" i="2"/>
  <c r="AD106" i="2"/>
  <c r="AC106" i="2"/>
  <c r="AB106" i="2"/>
  <c r="AA106" i="2"/>
  <c r="Z106" i="2"/>
  <c r="Y106" i="2"/>
  <c r="X106" i="2"/>
  <c r="W106" i="2"/>
  <c r="V106" i="2"/>
  <c r="U106" i="2"/>
  <c r="T106" i="2"/>
  <c r="S106" i="2"/>
  <c r="R106" i="2"/>
  <c r="Q106" i="2"/>
  <c r="P106" i="2"/>
  <c r="O106" i="2"/>
  <c r="N106" i="2"/>
  <c r="M106" i="2"/>
  <c r="L106" i="2"/>
  <c r="K106" i="2"/>
  <c r="J106" i="2"/>
  <c r="I106" i="2"/>
  <c r="H106" i="2"/>
  <c r="G106" i="2"/>
  <c r="F106" i="2"/>
  <c r="E106" i="2"/>
  <c r="AX101" i="2"/>
  <c r="AW101" i="2"/>
  <c r="AV101" i="2"/>
  <c r="AU101" i="2"/>
  <c r="AT101" i="2"/>
  <c r="AS101" i="2"/>
  <c r="AR101" i="2"/>
  <c r="AO101" i="2"/>
  <c r="AN101" i="2"/>
  <c r="AM101" i="2"/>
  <c r="AL101" i="2"/>
  <c r="AK101" i="2"/>
  <c r="AJ101" i="2"/>
  <c r="AI101" i="2"/>
  <c r="AH101" i="2"/>
  <c r="AG101" i="2"/>
  <c r="AF101" i="2"/>
  <c r="AE101" i="2"/>
  <c r="AD101" i="2"/>
  <c r="AC101" i="2"/>
  <c r="AB101" i="2"/>
  <c r="AA101" i="2"/>
  <c r="Z101" i="2"/>
  <c r="Y101" i="2"/>
  <c r="X101" i="2"/>
  <c r="W101" i="2"/>
  <c r="V101" i="2"/>
  <c r="U101" i="2"/>
  <c r="T101" i="2"/>
  <c r="S101" i="2"/>
  <c r="R101" i="2"/>
  <c r="Q101" i="2"/>
  <c r="P101" i="2"/>
  <c r="O101" i="2"/>
  <c r="N101" i="2"/>
  <c r="M101" i="2"/>
  <c r="L101" i="2"/>
  <c r="K101" i="2"/>
  <c r="J101" i="2"/>
  <c r="I101" i="2"/>
  <c r="H101" i="2"/>
  <c r="G101" i="2"/>
  <c r="F101" i="2"/>
  <c r="E101" i="2"/>
  <c r="AV100" i="2"/>
  <c r="AU100" i="2"/>
  <c r="AT100" i="2"/>
  <c r="AR100" i="2"/>
  <c r="AN100" i="2"/>
  <c r="AL100" i="2"/>
  <c r="AJ100" i="2"/>
  <c r="AI100" i="2"/>
  <c r="AH100" i="2"/>
  <c r="AF100" i="2"/>
  <c r="AE100" i="2"/>
  <c r="AD100" i="2"/>
  <c r="AB100" i="2"/>
  <c r="AA100" i="2"/>
  <c r="Z100" i="2"/>
  <c r="X100" i="2"/>
  <c r="W100" i="2"/>
  <c r="V100" i="2"/>
  <c r="T100" i="2"/>
  <c r="S100" i="2"/>
  <c r="R100" i="2"/>
  <c r="Q100" i="2"/>
  <c r="P100" i="2"/>
  <c r="N100" i="2"/>
  <c r="M100" i="2"/>
  <c r="L100" i="2"/>
  <c r="K100" i="2"/>
  <c r="J100" i="2"/>
  <c r="I100" i="2"/>
  <c r="H100" i="2"/>
  <c r="G100" i="2"/>
  <c r="F100" i="2"/>
  <c r="E100" i="2"/>
  <c r="AX99" i="2"/>
  <c r="AW99" i="2"/>
  <c r="AV99" i="2"/>
  <c r="AT99" i="2"/>
  <c r="AS99" i="2"/>
  <c r="AR99" i="2"/>
  <c r="AO99" i="2"/>
  <c r="AN99" i="2"/>
  <c r="AL99" i="2"/>
  <c r="AK99" i="2"/>
  <c r="AJ99" i="2"/>
  <c r="AI99" i="2"/>
  <c r="AH99" i="2"/>
  <c r="AF99" i="2"/>
  <c r="AE99" i="2"/>
  <c r="AD99" i="2"/>
  <c r="AC99" i="2"/>
  <c r="AB99" i="2"/>
  <c r="AA99" i="2"/>
  <c r="Z99" i="2"/>
  <c r="Y99" i="2"/>
  <c r="X99" i="2"/>
  <c r="W99" i="2"/>
  <c r="V99" i="2"/>
  <c r="U99" i="2"/>
  <c r="T99" i="2"/>
  <c r="S99" i="2"/>
  <c r="R99" i="2"/>
  <c r="Q99" i="2"/>
  <c r="P99" i="2"/>
  <c r="O99" i="2"/>
  <c r="N99" i="2"/>
  <c r="M99" i="2"/>
  <c r="L99" i="2"/>
  <c r="K99" i="2"/>
  <c r="J99" i="2"/>
  <c r="I99" i="2"/>
  <c r="H99" i="2"/>
  <c r="G99" i="2"/>
  <c r="F99" i="2"/>
  <c r="E99" i="2"/>
  <c r="AX98" i="2"/>
  <c r="AW98" i="2"/>
  <c r="AV98" i="2"/>
  <c r="AU98" i="2"/>
  <c r="AT98" i="2"/>
  <c r="AS98" i="2"/>
  <c r="AR98" i="2"/>
  <c r="AO98" i="2"/>
  <c r="AN98" i="2"/>
  <c r="AL98" i="2"/>
  <c r="AK98" i="2"/>
  <c r="AJ98" i="2"/>
  <c r="AI98" i="2"/>
  <c r="AH98" i="2"/>
  <c r="AG98" i="2"/>
  <c r="AF98" i="2"/>
  <c r="AE98" i="2"/>
  <c r="AD98" i="2"/>
  <c r="AC98" i="2"/>
  <c r="AB98" i="2"/>
  <c r="AA98" i="2"/>
  <c r="Z98" i="2"/>
  <c r="Y98" i="2"/>
  <c r="X98" i="2"/>
  <c r="W98" i="2"/>
  <c r="V98" i="2"/>
  <c r="U98" i="2"/>
  <c r="T98" i="2"/>
  <c r="S98" i="2"/>
  <c r="R98" i="2"/>
  <c r="Q98" i="2"/>
  <c r="P98" i="2"/>
  <c r="O98" i="2"/>
  <c r="N98" i="2"/>
  <c r="M98" i="2"/>
  <c r="L98" i="2"/>
  <c r="K98" i="2"/>
  <c r="J98" i="2"/>
  <c r="I98" i="2"/>
  <c r="H98" i="2"/>
  <c r="G98" i="2"/>
  <c r="F98" i="2"/>
  <c r="E98" i="2"/>
  <c r="G102" i="2" l="1"/>
  <c r="K102" i="2"/>
  <c r="O102" i="2"/>
  <c r="S102" i="2"/>
  <c r="W102" i="2"/>
  <c r="AA102" i="2"/>
  <c r="AE102" i="2"/>
  <c r="AI102" i="2"/>
  <c r="AS102" i="2"/>
  <c r="AW102" i="2"/>
  <c r="G103" i="2"/>
  <c r="K103" i="2"/>
  <c r="O103" i="2"/>
  <c r="S103" i="2"/>
  <c r="W103" i="2"/>
  <c r="AA103" i="2"/>
  <c r="AE103" i="2"/>
  <c r="AJ103" i="2"/>
  <c r="AT103" i="2"/>
  <c r="I104" i="2"/>
  <c r="M104" i="2"/>
  <c r="R104" i="2"/>
  <c r="W104" i="2"/>
  <c r="AB104" i="2"/>
  <c r="AU104" i="2"/>
  <c r="G105" i="2"/>
  <c r="K105" i="2"/>
  <c r="O105" i="2"/>
  <c r="S105" i="2"/>
  <c r="W105" i="2"/>
  <c r="AA105" i="2"/>
  <c r="AE105" i="2"/>
  <c r="AI105" i="2"/>
  <c r="AM105" i="2"/>
  <c r="AS105" i="2"/>
  <c r="AW105" i="2"/>
  <c r="AY102" i="2"/>
  <c r="AZ102" i="2"/>
  <c r="H102" i="2"/>
  <c r="L102" i="2"/>
  <c r="P102" i="2"/>
  <c r="T102" i="2"/>
  <c r="X102" i="2"/>
  <c r="AB102" i="2"/>
  <c r="AF102" i="2"/>
  <c r="AJ102" i="2"/>
  <c r="AT102" i="2"/>
  <c r="AX102" i="2"/>
  <c r="H103" i="2"/>
  <c r="L103" i="2"/>
  <c r="P103" i="2"/>
  <c r="T103" i="2"/>
  <c r="X103" i="2"/>
  <c r="AB103" i="2"/>
  <c r="AF103" i="2"/>
  <c r="AK103" i="2"/>
  <c r="AO103" i="2"/>
  <c r="F104" i="2"/>
  <c r="J104" i="2"/>
  <c r="N104" i="2"/>
  <c r="S104" i="2"/>
  <c r="X104" i="2"/>
  <c r="AI104" i="2"/>
  <c r="AV104" i="2"/>
  <c r="H105" i="2"/>
  <c r="L105" i="2"/>
  <c r="P105" i="2"/>
  <c r="T105" i="2"/>
  <c r="X105" i="2"/>
  <c r="AB105" i="2"/>
  <c r="AF105" i="2"/>
  <c r="AJ105" i="2"/>
  <c r="AN105" i="2"/>
  <c r="AT105" i="2"/>
  <c r="AX105" i="2"/>
  <c r="AZ104" i="2"/>
  <c r="I102" i="2"/>
  <c r="M102" i="2"/>
  <c r="Q102" i="2"/>
  <c r="U102" i="2"/>
  <c r="Y102" i="2"/>
  <c r="AC102" i="2"/>
  <c r="AG102" i="2"/>
  <c r="AK102" i="2"/>
  <c r="AO102" i="2"/>
  <c r="AU102" i="2"/>
  <c r="I103" i="2"/>
  <c r="M103" i="2"/>
  <c r="Q103" i="2"/>
  <c r="U103" i="2"/>
  <c r="Y103" i="2"/>
  <c r="AC103" i="2"/>
  <c r="AL103" i="2"/>
  <c r="AW103" i="2"/>
  <c r="G104" i="2"/>
  <c r="K104" i="2"/>
  <c r="T104" i="2"/>
  <c r="AE104" i="2"/>
  <c r="AJ104" i="2"/>
  <c r="I105" i="2"/>
  <c r="M105" i="2"/>
  <c r="Q105" i="2"/>
  <c r="U105" i="2"/>
  <c r="Y105" i="2"/>
  <c r="AC105" i="2"/>
  <c r="AG105" i="2"/>
  <c r="AK105" i="2"/>
  <c r="AO105" i="2"/>
  <c r="AU105" i="2"/>
  <c r="AY103" i="2"/>
  <c r="AZ103" i="2"/>
  <c r="F102" i="2"/>
  <c r="J102" i="2"/>
  <c r="N102" i="2"/>
  <c r="R102" i="2"/>
  <c r="V102" i="2"/>
  <c r="Z102" i="2"/>
  <c r="AD102" i="2"/>
  <c r="AH102" i="2"/>
  <c r="AL102" i="2"/>
  <c r="AV102" i="2"/>
  <c r="F103" i="2"/>
  <c r="J103" i="2"/>
  <c r="N103" i="2"/>
  <c r="R103" i="2"/>
  <c r="V103" i="2"/>
  <c r="Z103" i="2"/>
  <c r="AD103" i="2"/>
  <c r="AI103" i="2"/>
  <c r="AS103" i="2"/>
  <c r="AX103" i="2"/>
  <c r="H104" i="2"/>
  <c r="L104" i="2"/>
  <c r="Q104" i="2"/>
  <c r="AA104" i="2"/>
  <c r="AF104" i="2"/>
  <c r="F105" i="2"/>
  <c r="J105" i="2"/>
  <c r="N105" i="2"/>
  <c r="R105" i="2"/>
  <c r="V105" i="2"/>
  <c r="Z105" i="2"/>
  <c r="AD105" i="2"/>
  <c r="AH105" i="2"/>
  <c r="AL105" i="2"/>
  <c r="AV105" i="2"/>
  <c r="AY105" i="2"/>
  <c r="AZ105" i="2"/>
  <c r="AQ98" i="2"/>
  <c r="AQ100" i="2"/>
  <c r="AQ101" i="2"/>
  <c r="AR105" i="2" s="1"/>
  <c r="AP98" i="2"/>
  <c r="AP102" i="2" s="1"/>
  <c r="AP99" i="2"/>
  <c r="AP103" i="2" s="1"/>
  <c r="AP100" i="2"/>
  <c r="AP101" i="2"/>
  <c r="AP105" i="2" s="1"/>
  <c r="AX100" i="2"/>
  <c r="AM100" i="2"/>
  <c r="AM104" i="2" s="1"/>
  <c r="AM98" i="2"/>
  <c r="AM102" i="2" s="1"/>
  <c r="AG99" i="2"/>
  <c r="AG103" i="2" s="1"/>
  <c r="AM99" i="2"/>
  <c r="AM103" i="2" s="1"/>
  <c r="AQ99" i="2"/>
  <c r="AU99" i="2"/>
  <c r="AU103" i="2" s="1"/>
  <c r="O100" i="2"/>
  <c r="O104" i="2" s="1"/>
  <c r="U100" i="2"/>
  <c r="U104" i="2" s="1"/>
  <c r="Y100" i="2"/>
  <c r="Y104" i="2" s="1"/>
  <c r="AC100" i="2"/>
  <c r="AC104" i="2" s="1"/>
  <c r="AG100" i="2"/>
  <c r="AG104" i="2" s="1"/>
  <c r="AK100" i="2"/>
  <c r="AK104" i="2" s="1"/>
  <c r="AO100" i="2"/>
  <c r="AO104" i="2" s="1"/>
  <c r="AS100" i="2"/>
  <c r="AS104" i="2" s="1"/>
  <c r="AW100" i="2"/>
  <c r="AW104" i="2" s="1"/>
  <c r="AQ103" i="2" l="1"/>
  <c r="AX104" i="2"/>
  <c r="AQ102" i="2"/>
  <c r="AD104" i="2"/>
  <c r="AT104" i="2"/>
  <c r="AH103" i="2"/>
  <c r="V104" i="2"/>
  <c r="AP104" i="2"/>
  <c r="AQ104" i="2"/>
  <c r="Z104" i="2"/>
  <c r="AL104" i="2"/>
  <c r="AR104" i="2"/>
  <c r="P104" i="2"/>
  <c r="AR103" i="2"/>
  <c r="AY104" i="2"/>
  <c r="AH104" i="2"/>
  <c r="AQ105" i="2"/>
  <c r="AR102" i="2"/>
  <c r="AN104" i="2"/>
  <c r="AV103" i="2"/>
  <c r="AN102" i="2"/>
  <c r="AN103" i="2"/>
</calcChain>
</file>

<file path=xl/sharedStrings.xml><?xml version="1.0" encoding="utf-8"?>
<sst xmlns="http://schemas.openxmlformats.org/spreadsheetml/2006/main" count="147" uniqueCount="67">
  <si>
    <t>Veränderung gegenüber Vorjahr</t>
  </si>
  <si>
    <t>Variation par rapport à l'année passée</t>
  </si>
  <si>
    <t>Total</t>
  </si>
  <si>
    <t>EL 6A
Bezüger/-innen</t>
  </si>
  <si>
    <t>PC 6A
Bénéficiaires</t>
  </si>
  <si>
    <t>EL 6B
Bezüger/-innen, Veränderungsraten</t>
  </si>
  <si>
    <t>zur AV</t>
  </si>
  <si>
    <t>zur HV</t>
  </si>
  <si>
    <t>zur IV</t>
  </si>
  <si>
    <t>zur AV und HV</t>
  </si>
  <si>
    <t>à l’AV</t>
  </si>
  <si>
    <t>à l’AS</t>
  </si>
  <si>
    <t>à l’AI</t>
  </si>
  <si>
    <t>l’AV</t>
  </si>
  <si>
    <t>l’AS</t>
  </si>
  <si>
    <t>à l’AV et à l’AS</t>
  </si>
  <si>
    <t>PC 6B
Bénéficiaires, taux de variation</t>
  </si>
  <si>
    <t>…</t>
  </si>
  <si>
    <t>à l’AV et à l’ AS</t>
  </si>
  <si>
    <t>PC à l’AV / EL zur AV</t>
  </si>
  <si>
    <t>PC à l’AI / EL zur IV</t>
  </si>
  <si>
    <t xml:space="preserve"> </t>
  </si>
  <si>
    <t>EL 6C
Bezüger/-innen</t>
  </si>
  <si>
    <t>PC 6C
Bénéficiaires</t>
  </si>
  <si>
    <t>1971*</t>
  </si>
  <si>
    <t>1973*</t>
  </si>
  <si>
    <t>1975*</t>
  </si>
  <si>
    <t>1977*</t>
  </si>
  <si>
    <t>1980*</t>
  </si>
  <si>
    <t>1982*</t>
  </si>
  <si>
    <t>1984*</t>
  </si>
  <si>
    <t>1986*</t>
  </si>
  <si>
    <t>1988*</t>
  </si>
  <si>
    <t>1990*</t>
  </si>
  <si>
    <t>1992*</t>
  </si>
  <si>
    <t>1993*</t>
  </si>
  <si>
    <t>1995*</t>
  </si>
  <si>
    <t>1997*</t>
  </si>
  <si>
    <t>1998*</t>
  </si>
  <si>
    <t>1999*</t>
  </si>
  <si>
    <t>2001*</t>
  </si>
  <si>
    <t>2003*</t>
  </si>
  <si>
    <t>2005*</t>
  </si>
  <si>
    <t>2007*</t>
  </si>
  <si>
    <t>2009*</t>
  </si>
  <si>
    <t>2011*</t>
  </si>
  <si>
    <t>2013*</t>
  </si>
  <si>
    <t>2015*</t>
  </si>
  <si>
    <t>2019*</t>
  </si>
  <si>
    <r>
      <t>Bénéficiaires</t>
    </r>
    <r>
      <rPr>
        <b/>
        <vertAlign val="superscript"/>
        <sz val="10"/>
        <color theme="1"/>
        <rFont val="Arial"/>
        <family val="2"/>
      </rPr>
      <t xml:space="preserve">1 </t>
    </r>
    <r>
      <rPr>
        <b/>
        <sz val="10"/>
        <color theme="1"/>
        <rFont val="Arial"/>
        <family val="2"/>
      </rPr>
      <t>de PC</t>
    </r>
  </si>
  <si>
    <r>
      <t>Personen</t>
    </r>
    <r>
      <rPr>
        <b/>
        <vertAlign val="superscript"/>
        <sz val="10"/>
        <color theme="1"/>
        <rFont val="Arial"/>
        <family val="2"/>
      </rPr>
      <t>1</t>
    </r>
    <r>
      <rPr>
        <b/>
        <sz val="10"/>
        <color theme="1"/>
        <rFont val="Arial"/>
        <family val="2"/>
      </rPr>
      <t xml:space="preserve"> mit EL</t>
    </r>
  </si>
  <si>
    <r>
      <t>Bénéficiaires de PC en % des bénéficiaires</t>
    </r>
    <r>
      <rPr>
        <b/>
        <vertAlign val="superscript"/>
        <sz val="10"/>
        <color theme="1"/>
        <rFont val="Arial"/>
        <family val="2"/>
      </rPr>
      <t>2</t>
    </r>
    <r>
      <rPr>
        <b/>
        <sz val="10"/>
        <color theme="1"/>
        <rFont val="Arial"/>
        <family val="2"/>
      </rPr>
      <t xml:space="preserve"> de rente</t>
    </r>
  </si>
  <si>
    <r>
      <t>Personen mit EL in % der Rentner-/innen</t>
    </r>
    <r>
      <rPr>
        <b/>
        <vertAlign val="superscript"/>
        <sz val="10"/>
        <color theme="1"/>
        <rFont val="Arial"/>
        <family val="2"/>
      </rPr>
      <t>2</t>
    </r>
  </si>
  <si>
    <t>2006</t>
  </si>
  <si>
    <t>2007</t>
  </si>
  <si>
    <t>2008</t>
  </si>
  <si>
    <t>2009</t>
  </si>
  <si>
    <t>2010</t>
  </si>
  <si>
    <t>2011</t>
  </si>
  <si>
    <t>2012</t>
  </si>
  <si>
    <t>2013</t>
  </si>
  <si>
    <t>2014</t>
  </si>
  <si>
    <t>2015</t>
  </si>
  <si>
    <t>TV 2021/2022</t>
  </si>
  <si>
    <t>Ø TV 2012–2022</t>
  </si>
  <si>
    <t>VR 2021/2022</t>
  </si>
  <si>
    <t>Ø VR 2012–2022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</si>
</sst>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quot;Dä&quot;\ d\/mm\/yy"/>
    <numFmt numFmtId="165" formatCode="0.0%"/>
    <numFmt numFmtId="166" formatCode="0.0"/>
    <numFmt numFmtId="167" formatCode="#,##0.000"/>
    <numFmt numFmtId="168" formatCode="_ * #,##0.000000_ ;_ * \-#,##0.000000_ ;_ * &quot;-&quot;??_ ;_ @_ "/>
  </numFmts>
  <fonts count="8">
    <font>
      <sz val="10"/>
      <name val="Geneva"/>
    </font>
    <font>
      <sz val="10"/>
      <name val="Geneva"/>
    </font>
    <font>
      <b/>
      <sz val="14"/>
      <color theme="1"/>
      <name val="Arial"/>
      <family val="2"/>
    </font>
    <font>
      <sz val="14"/>
      <color theme="1"/>
      <name val="Arial"/>
      <family val="2"/>
    </font>
    <font>
      <sz val="10"/>
      <color theme="1"/>
      <name val="Geneva"/>
    </font>
    <font>
      <sz val="10"/>
      <color theme="1"/>
      <name val="Arial"/>
      <family val="2"/>
    </font>
    <font>
      <b/>
      <sz val="10"/>
      <color theme="1"/>
      <name val="Arial"/>
      <family val="2"/>
    </font>
    <font>
      <b/>
      <vertAlign val="superscript"/>
      <sz val="10"/>
      <color theme="1"/>
      <name val="Arial"/>
      <family val="2"/>
    </font>
  </fonts>
  <fills count="2">
    <fill>
      <patternFill patternType="none"/>
    </fill>
    <fill>
      <patternFill patternType="gray125"/>
    </fill>
  </fills>
  <borders count="1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7">
    <xf numFmtId="0" fontId="0" fillId="0" borderId="0" xfId="0"/>
    <xf numFmtId="49" fontId="3" fillId="0" borderId="0" xfId="0" applyNumberFormat="1" applyFont="1" applyFill="1" applyAlignment="1">
      <alignment horizontal="left" vertical="top"/>
    </xf>
    <xf numFmtId="0" fontId="4" fillId="0" borderId="0" xfId="0" applyFont="1" applyFill="1"/>
    <xf numFmtId="49" fontId="2" fillId="0" borderId="0" xfId="0" applyNumberFormat="1" applyFont="1" applyFill="1" applyAlignment="1">
      <alignment horizontal="left" vertical="top" wrapText="1"/>
    </xf>
    <xf numFmtId="0" fontId="5" fillId="0" borderId="4" xfId="0" applyNumberFormat="1" applyFont="1" applyFill="1" applyBorder="1" applyAlignment="1">
      <alignment horizontal="right"/>
    </xf>
    <xf numFmtId="49" fontId="5" fillId="0" borderId="4" xfId="0" applyNumberFormat="1" applyFont="1" applyFill="1" applyBorder="1" applyAlignment="1">
      <alignment horizontal="left" vertical="top" wrapText="1"/>
    </xf>
    <xf numFmtId="3" fontId="5" fillId="0" borderId="8" xfId="0" applyNumberFormat="1" applyFont="1" applyFill="1" applyBorder="1" applyAlignment="1">
      <alignment horizontal="right"/>
    </xf>
    <xf numFmtId="3" fontId="5" fillId="0" borderId="1" xfId="0" applyNumberFormat="1" applyFont="1" applyFill="1" applyBorder="1" applyAlignment="1">
      <alignment horizontal="right"/>
    </xf>
    <xf numFmtId="49" fontId="5" fillId="0" borderId="0" xfId="0" applyNumberFormat="1" applyFont="1" applyFill="1" applyAlignment="1">
      <alignment horizontal="left" vertical="top" wrapText="1"/>
    </xf>
    <xf numFmtId="3" fontId="5" fillId="0" borderId="9" xfId="0" applyNumberFormat="1" applyFont="1" applyFill="1" applyBorder="1" applyAlignment="1">
      <alignment horizontal="right"/>
    </xf>
    <xf numFmtId="3" fontId="5" fillId="0" borderId="0" xfId="0" applyNumberFormat="1" applyFont="1" applyFill="1" applyBorder="1" applyAlignment="1">
      <alignment horizontal="right"/>
    </xf>
    <xf numFmtId="49" fontId="5" fillId="0" borderId="0" xfId="0" applyNumberFormat="1" applyFont="1" applyFill="1" applyAlignment="1">
      <alignment horizontal="left" vertical="top"/>
    </xf>
    <xf numFmtId="0" fontId="5" fillId="0" borderId="0" xfId="0" applyFont="1" applyFill="1"/>
    <xf numFmtId="49" fontId="6" fillId="0" borderId="4" xfId="0" applyNumberFormat="1" applyFont="1" applyFill="1" applyBorder="1" applyAlignment="1">
      <alignment horizontal="left" vertical="top" wrapText="1"/>
    </xf>
    <xf numFmtId="3" fontId="6" fillId="0" borderId="16" xfId="0" applyNumberFormat="1" applyFont="1" applyFill="1" applyBorder="1" applyAlignment="1">
      <alignment horizontal="right"/>
    </xf>
    <xf numFmtId="3" fontId="6" fillId="0" borderId="15" xfId="0" applyNumberFormat="1" applyFont="1" applyFill="1" applyBorder="1" applyAlignment="1">
      <alignment horizontal="right"/>
    </xf>
    <xf numFmtId="49" fontId="5" fillId="0" borderId="13" xfId="0" applyNumberFormat="1" applyFont="1" applyFill="1" applyBorder="1" applyAlignment="1">
      <alignment horizontal="left" vertical="top" wrapText="1"/>
    </xf>
    <xf numFmtId="165" fontId="5" fillId="0" borderId="9" xfId="1" applyNumberFormat="1" applyFont="1" applyFill="1" applyBorder="1" applyAlignment="1">
      <alignment horizontal="right"/>
    </xf>
    <xf numFmtId="165" fontId="5" fillId="0" borderId="0" xfId="1" applyNumberFormat="1" applyFont="1" applyFill="1" applyBorder="1" applyAlignment="1">
      <alignment horizontal="right"/>
    </xf>
    <xf numFmtId="0" fontId="5" fillId="0" borderId="0"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Alignment="1">
      <alignment horizontal="right" vertical="center"/>
    </xf>
    <xf numFmtId="0" fontId="5" fillId="0" borderId="0" xfId="0" applyFont="1" applyFill="1" applyBorder="1"/>
    <xf numFmtId="0" fontId="5" fillId="0" borderId="3" xfId="0" applyFont="1" applyFill="1" applyBorder="1"/>
    <xf numFmtId="49" fontId="6" fillId="0" borderId="10" xfId="0" applyNumberFormat="1" applyFont="1" applyFill="1" applyBorder="1" applyAlignment="1">
      <alignment horizontal="left" vertical="top" wrapText="1"/>
    </xf>
    <xf numFmtId="165" fontId="6" fillId="0" borderId="7" xfId="1" applyNumberFormat="1" applyFont="1" applyFill="1" applyBorder="1" applyAlignment="1">
      <alignment horizontal="right"/>
    </xf>
    <xf numFmtId="165" fontId="6" fillId="0" borderId="5" xfId="1" applyNumberFormat="1" applyFont="1" applyFill="1" applyBorder="1" applyAlignment="1">
      <alignment horizontal="right"/>
    </xf>
    <xf numFmtId="0" fontId="5" fillId="0" borderId="5" xfId="0" applyFont="1" applyFill="1" applyBorder="1"/>
    <xf numFmtId="0" fontId="5" fillId="0" borderId="6" xfId="0" applyFont="1" applyFill="1" applyBorder="1"/>
    <xf numFmtId="49" fontId="6" fillId="0" borderId="0" xfId="0" applyNumberFormat="1" applyFont="1" applyFill="1" applyBorder="1" applyAlignment="1">
      <alignment horizontal="left" vertical="top" wrapText="1"/>
    </xf>
    <xf numFmtId="165" fontId="6" fillId="0" borderId="0" xfId="1" applyNumberFormat="1" applyFont="1" applyFill="1" applyBorder="1" applyAlignment="1">
      <alignment horizontal="right"/>
    </xf>
    <xf numFmtId="164" fontId="5" fillId="0" borderId="0" xfId="0" applyNumberFormat="1" applyFont="1" applyFill="1"/>
    <xf numFmtId="3" fontId="5" fillId="0" borderId="0" xfId="0" applyNumberFormat="1" applyFont="1" applyFill="1"/>
    <xf numFmtId="168" fontId="5" fillId="0" borderId="0" xfId="0" applyNumberFormat="1" applyFont="1" applyFill="1"/>
    <xf numFmtId="167" fontId="5" fillId="0" borderId="1" xfId="0" applyNumberFormat="1" applyFont="1" applyFill="1" applyBorder="1" applyAlignment="1">
      <alignment horizontal="right"/>
    </xf>
    <xf numFmtId="167" fontId="5" fillId="0" borderId="0" xfId="0" applyNumberFormat="1" applyFont="1" applyFill="1" applyBorder="1" applyAlignment="1">
      <alignment horizontal="right"/>
    </xf>
    <xf numFmtId="167"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68" fontId="5" fillId="0" borderId="1" xfId="2" applyNumberFormat="1" applyFont="1" applyFill="1" applyBorder="1" applyAlignment="1">
      <alignment horizontal="right"/>
    </xf>
    <xf numFmtId="168" fontId="5" fillId="0" borderId="0" xfId="2" applyNumberFormat="1" applyFont="1" applyFill="1" applyBorder="1" applyAlignment="1">
      <alignment horizontal="right"/>
    </xf>
    <xf numFmtId="168" fontId="5" fillId="0" borderId="15" xfId="2" applyNumberFormat="1" applyFont="1" applyFill="1" applyBorder="1" applyAlignment="1">
      <alignment horizontal="right"/>
    </xf>
    <xf numFmtId="168" fontId="6" fillId="0" borderId="5" xfId="2" applyNumberFormat="1" applyFont="1" applyFill="1" applyBorder="1" applyAlignment="1">
      <alignment horizontal="right"/>
    </xf>
    <xf numFmtId="0" fontId="5" fillId="0" borderId="4" xfId="0" applyNumberFormat="1" applyFont="1" applyFill="1" applyBorder="1" applyAlignment="1">
      <alignment horizontal="right" wrapText="1"/>
    </xf>
    <xf numFmtId="165" fontId="5" fillId="0" borderId="1" xfId="0" applyNumberFormat="1" applyFont="1" applyFill="1" applyBorder="1" applyAlignment="1">
      <alignment horizontal="right"/>
    </xf>
    <xf numFmtId="165" fontId="5" fillId="0" borderId="2" xfId="0" applyNumberFormat="1" applyFont="1" applyFill="1" applyBorder="1" applyAlignment="1">
      <alignment horizontal="right"/>
    </xf>
    <xf numFmtId="165" fontId="5" fillId="0" borderId="0" xfId="0" applyNumberFormat="1" applyFont="1" applyFill="1" applyBorder="1" applyAlignment="1">
      <alignment horizontal="right"/>
    </xf>
    <xf numFmtId="165" fontId="5" fillId="0" borderId="3" xfId="0" applyNumberFormat="1" applyFont="1" applyFill="1" applyBorder="1" applyAlignment="1">
      <alignment horizontal="right"/>
    </xf>
    <xf numFmtId="165" fontId="6" fillId="0" borderId="15" xfId="0" applyNumberFormat="1" applyFont="1" applyFill="1" applyBorder="1" applyAlignment="1">
      <alignment horizontal="right"/>
    </xf>
    <xf numFmtId="165" fontId="6" fillId="0" borderId="17" xfId="0" applyNumberFormat="1" applyFont="1" applyFill="1" applyBorder="1" applyAlignment="1">
      <alignment horizontal="right"/>
    </xf>
    <xf numFmtId="166" fontId="4" fillId="0" borderId="0" xfId="0" applyNumberFormat="1" applyFont="1" applyFill="1"/>
    <xf numFmtId="49" fontId="2" fillId="0" borderId="0" xfId="0" applyNumberFormat="1" applyFont="1" applyFill="1" applyAlignment="1">
      <alignment horizontal="left" vertical="top" wrapText="1"/>
    </xf>
    <xf numFmtId="49" fontId="6" fillId="0" borderId="4"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cellXfs>
  <cellStyles count="3">
    <cellStyle name="Komma" xfId="2" builtinId="3"/>
    <cellStyle name="Prozent" xfId="1"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EL_PC_6!$D$102</c:f>
              <c:strCache>
                <c:ptCount val="1"/>
                <c:pt idx="0">
                  <c:v>PC à l’AV / EL zur AV</c:v>
                </c:pt>
              </c:strCache>
            </c:strRef>
          </c:tx>
          <c:invertIfNegative val="0"/>
          <c:cat>
            <c:strRef>
              <c:f>EL_PC_6!$AO$97:$BI$97</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f>EL_PC_6!$AO$102:$BI$102</c:f>
              <c:numCache>
                <c:formatCode>_ * #,##0.000000_ ;_ * \-#,##0.000000_ ;_ * "-"??_ ;_ @_ </c:formatCode>
                <c:ptCount val="21"/>
                <c:pt idx="0">
                  <c:v>2.4531946723990183E-2</c:v>
                </c:pt>
                <c:pt idx="1">
                  <c:v>1.808954038957725E-2</c:v>
                </c:pt>
                <c:pt idx="2">
                  <c:v>2.2850697635558526E-2</c:v>
                </c:pt>
                <c:pt idx="3">
                  <c:v>1.8215233816622423E-2</c:v>
                </c:pt>
                <c:pt idx="4">
                  <c:v>2.6412899602904015E-2</c:v>
                </c:pt>
                <c:pt idx="5">
                  <c:v>1.3547223144909696E-2</c:v>
                </c:pt>
                <c:pt idx="6">
                  <c:v>2.154006310364549E-2</c:v>
                </c:pt>
                <c:pt idx="7">
                  <c:v>3.2138341437638787E-2</c:v>
                </c:pt>
                <c:pt idx="8">
                  <c:v>2.5158765952778557E-2</c:v>
                </c:pt>
                <c:pt idx="9">
                  <c:v>4.4380105347014968E-2</c:v>
                </c:pt>
                <c:pt idx="10">
                  <c:v>3.3141497458316967E-2</c:v>
                </c:pt>
                <c:pt idx="11">
                  <c:v>2.3565647159945562E-2</c:v>
                </c:pt>
                <c:pt idx="12">
                  <c:v>3.8143941432954728E-2</c:v>
                </c:pt>
                <c:pt idx="13">
                  <c:v>2.364976977641349E-2</c:v>
                </c:pt>
                <c:pt idx="14">
                  <c:v>1.8433063008758112E-2</c:v>
                </c:pt>
                <c:pt idx="15">
                  <c:v>1.8462517905459174E-2</c:v>
                </c:pt>
                <c:pt idx="16">
                  <c:v>2.1595171120487575E-2</c:v>
                </c:pt>
                <c:pt idx="17">
                  <c:v>3.1464219130933599E-2</c:v>
                </c:pt>
                <c:pt idx="18">
                  <c:v>1.4510687206866508E-2</c:v>
                </c:pt>
                <c:pt idx="19">
                  <c:v>4.7144168878453015E-3</c:v>
                </c:pt>
                <c:pt idx="20">
                  <c:v>-3.7556550799099733E-3</c:v>
                </c:pt>
              </c:numCache>
            </c:numRef>
          </c:val>
          <c:extLst>
            <c:ext xmlns:c16="http://schemas.microsoft.com/office/drawing/2014/chart" uri="{C3380CC4-5D6E-409C-BE32-E72D297353CC}">
              <c16:uniqueId val="{00000000-2D6D-4109-ADB8-433B55F9AA01}"/>
            </c:ext>
          </c:extLst>
        </c:ser>
        <c:ser>
          <c:idx val="1"/>
          <c:order val="1"/>
          <c:tx>
            <c:strRef>
              <c:f>EL_PC_6!$D$104</c:f>
              <c:strCache>
                <c:ptCount val="1"/>
                <c:pt idx="0">
                  <c:v>PC à l’AI / EL zur IV</c:v>
                </c:pt>
              </c:strCache>
            </c:strRef>
          </c:tx>
          <c:invertIfNegative val="0"/>
          <c:cat>
            <c:strRef>
              <c:f>EL_PC_6!$AO$97:$BI$97</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f>EL_PC_6!$AO$104:$BI$104</c:f>
              <c:numCache>
                <c:formatCode>_ * #,##0.000000_ ;_ * \-#,##0.000000_ ;_ * "-"??_ ;_ @_ </c:formatCode>
                <c:ptCount val="21"/>
                <c:pt idx="0">
                  <c:v>8.4882005899705015E-2</c:v>
                </c:pt>
                <c:pt idx="1">
                  <c:v>7.7860104683570117E-2</c:v>
                </c:pt>
                <c:pt idx="2">
                  <c:v>7.6789182916677176E-2</c:v>
                </c:pt>
                <c:pt idx="3">
                  <c:v>7.7673655851001527E-2</c:v>
                </c:pt>
                <c:pt idx="4">
                  <c:v>4.6521233464853644E-2</c:v>
                </c:pt>
                <c:pt idx="5">
                  <c:v>1.6971157341531557E-2</c:v>
                </c:pt>
                <c:pt idx="6">
                  <c:v>3.6970842056886076E-2</c:v>
                </c:pt>
                <c:pt idx="7">
                  <c:v>2.371596001378835E-2</c:v>
                </c:pt>
                <c:pt idx="8">
                  <c:v>1.5902946807384816E-2</c:v>
                </c:pt>
                <c:pt idx="9">
                  <c:v>2.7841963710746619E-2</c:v>
                </c:pt>
                <c:pt idx="10">
                  <c:v>1.5137834451241984E-2</c:v>
                </c:pt>
                <c:pt idx="11">
                  <c:v>1.108196661795805E-2</c:v>
                </c:pt>
                <c:pt idx="12">
                  <c:v>1.3141831238779175E-2</c:v>
                </c:pt>
                <c:pt idx="13">
                  <c:v>8.8070598242132123E-3</c:v>
                </c:pt>
                <c:pt idx="14">
                  <c:v>-1.3174304835848161E-3</c:v>
                </c:pt>
                <c:pt idx="15">
                  <c:v>4.2741056038273469E-3</c:v>
                </c:pt>
                <c:pt idx="16">
                  <c:v>8.2841480287931066E-3</c:v>
                </c:pt>
                <c:pt idx="17">
                  <c:v>2.04794163626889E-2</c:v>
                </c:pt>
                <c:pt idx="18">
                  <c:v>1.3549166794328413E-2</c:v>
                </c:pt>
                <c:pt idx="19">
                  <c:v>1.8775715845159122E-2</c:v>
                </c:pt>
                <c:pt idx="20">
                  <c:v>1.8957189720257817E-3</c:v>
                </c:pt>
              </c:numCache>
            </c:numRef>
          </c:val>
          <c:extLst>
            <c:ext xmlns:c16="http://schemas.microsoft.com/office/drawing/2014/chart" uri="{C3380CC4-5D6E-409C-BE32-E72D297353CC}">
              <c16:uniqueId val="{00000001-2D6D-4109-ADB8-433B55F9AA01}"/>
            </c:ext>
          </c:extLst>
        </c:ser>
        <c:dLbls>
          <c:showLegendKey val="0"/>
          <c:showVal val="0"/>
          <c:showCatName val="0"/>
          <c:showSerName val="0"/>
          <c:showPercent val="0"/>
          <c:showBubbleSize val="0"/>
        </c:dLbls>
        <c:gapWidth val="75"/>
        <c:overlap val="-25"/>
        <c:axId val="165991232"/>
        <c:axId val="165984840"/>
      </c:barChart>
      <c:catAx>
        <c:axId val="165991232"/>
        <c:scaling>
          <c:orientation val="minMax"/>
        </c:scaling>
        <c:delete val="0"/>
        <c:axPos val="b"/>
        <c:numFmt formatCode="General" sourceLinked="1"/>
        <c:majorTickMark val="out"/>
        <c:minorTickMark val="none"/>
        <c:tickLblPos val="nextTo"/>
        <c:spPr>
          <a:ln/>
        </c:spPr>
        <c:crossAx val="165984840"/>
        <c:crosses val="autoZero"/>
        <c:auto val="1"/>
        <c:lblAlgn val="ctr"/>
        <c:lblOffset val="100"/>
        <c:tickLblSkip val="2"/>
        <c:noMultiLvlLbl val="0"/>
      </c:catAx>
      <c:valAx>
        <c:axId val="165984840"/>
        <c:scaling>
          <c:orientation val="minMax"/>
          <c:max val="0.1"/>
          <c:min val="-1.0000000000000005E-2"/>
        </c:scaling>
        <c:delete val="0"/>
        <c:axPos val="l"/>
        <c:majorGridlines/>
        <c:numFmt formatCode="0%" sourceLinked="0"/>
        <c:majorTickMark val="none"/>
        <c:minorTickMark val="none"/>
        <c:tickLblPos val="nextTo"/>
        <c:spPr>
          <a:ln w="9525">
            <a:noFill/>
          </a:ln>
        </c:spPr>
        <c:crossAx val="165991232"/>
        <c:crosses val="autoZero"/>
        <c:crossBetween val="between"/>
        <c:majorUnit val="1.0000000000000005E-2"/>
      </c:valAx>
    </c:plotArea>
    <c:legend>
      <c:legendPos val="b"/>
      <c:overlay val="0"/>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EL_PC_6!$D$98</c:f>
              <c:strCache>
                <c:ptCount val="1"/>
                <c:pt idx="0">
                  <c:v>PC à l’AV / EL zur AV</c:v>
                </c:pt>
              </c:strCache>
            </c:strRef>
          </c:tx>
          <c:marker>
            <c:symbol val="none"/>
          </c:marker>
          <c:cat>
            <c:strRef>
              <c:f>EL_PC_6!$E$97:$BI$97</c:f>
              <c:strCache>
                <c:ptCount val="5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pt idx="53">
                  <c:v>2019*</c:v>
                </c:pt>
                <c:pt idx="54">
                  <c:v>2020</c:v>
                </c:pt>
                <c:pt idx="55">
                  <c:v>2021</c:v>
                </c:pt>
                <c:pt idx="56">
                  <c:v>2022</c:v>
                </c:pt>
              </c:strCache>
            </c:strRef>
          </c:cat>
          <c:val>
            <c:numRef>
              <c:f>EL_PC_6!$E$98:$BI$98</c:f>
              <c:numCache>
                <c:formatCode>#,##0.000</c:formatCode>
                <c:ptCount val="57"/>
                <c:pt idx="0">
                  <c:v>100015</c:v>
                </c:pt>
                <c:pt idx="1">
                  <c:v>140641</c:v>
                </c:pt>
                <c:pt idx="2">
                  <c:v>139488</c:v>
                </c:pt>
                <c:pt idx="3">
                  <c:v>129807</c:v>
                </c:pt>
                <c:pt idx="4">
                  <c:v>127725</c:v>
                </c:pt>
                <c:pt idx="5">
                  <c:v>146187</c:v>
                </c:pt>
                <c:pt idx="6">
                  <c:v>147666</c:v>
                </c:pt>
                <c:pt idx="7">
                  <c:v>109591</c:v>
                </c:pt>
                <c:pt idx="8">
                  <c:v>104547</c:v>
                </c:pt>
                <c:pt idx="9">
                  <c:v>91796</c:v>
                </c:pt>
                <c:pt idx="10">
                  <c:v>91217</c:v>
                </c:pt>
                <c:pt idx="11">
                  <c:v>92976</c:v>
                </c:pt>
                <c:pt idx="12">
                  <c:v>94355</c:v>
                </c:pt>
                <c:pt idx="13">
                  <c:v>93672</c:v>
                </c:pt>
                <c:pt idx="14">
                  <c:v>93061</c:v>
                </c:pt>
                <c:pt idx="15">
                  <c:v>94240</c:v>
                </c:pt>
                <c:pt idx="16">
                  <c:v>96686</c:v>
                </c:pt>
                <c:pt idx="17">
                  <c:v>98366</c:v>
                </c:pt>
                <c:pt idx="18">
                  <c:v>100573</c:v>
                </c:pt>
                <c:pt idx="19">
                  <c:v>101536</c:v>
                </c:pt>
                <c:pt idx="20">
                  <c:v>104339</c:v>
                </c:pt>
                <c:pt idx="21">
                  <c:v>111594</c:v>
                </c:pt>
                <c:pt idx="22">
                  <c:v>112232</c:v>
                </c:pt>
                <c:pt idx="23">
                  <c:v>115042</c:v>
                </c:pt>
                <c:pt idx="24">
                  <c:v>118286</c:v>
                </c:pt>
                <c:pt idx="25">
                  <c:v>126050</c:v>
                </c:pt>
                <c:pt idx="26">
                  <c:v>124900</c:v>
                </c:pt>
                <c:pt idx="27">
                  <c:v>122664</c:v>
                </c:pt>
                <c:pt idx="28">
                  <c:v>121772</c:v>
                </c:pt>
                <c:pt idx="29">
                  <c:v>122291</c:v>
                </c:pt>
                <c:pt idx="30">
                  <c:v>110409</c:v>
                </c:pt>
                <c:pt idx="31">
                  <c:v>117928</c:v>
                </c:pt>
                <c:pt idx="32" formatCode="#,##0">
                  <c:v>132931</c:v>
                </c:pt>
                <c:pt idx="33" formatCode="#,##0">
                  <c:v>137045</c:v>
                </c:pt>
                <c:pt idx="34" formatCode="#,##0">
                  <c:v>138894</c:v>
                </c:pt>
                <c:pt idx="35" formatCode="#,##0">
                  <c:v>137698</c:v>
                </c:pt>
                <c:pt idx="36" formatCode="#,##0">
                  <c:v>141076</c:v>
                </c:pt>
                <c:pt idx="37" formatCode="#,##0">
                  <c:v>143628</c:v>
                </c:pt>
                <c:pt idx="38" formatCode="#,##0">
                  <c:v>146910</c:v>
                </c:pt>
                <c:pt idx="39" formatCode="#,##0">
                  <c:v>149586</c:v>
                </c:pt>
                <c:pt idx="40" formatCode="#,##0">
                  <c:v>153537</c:v>
                </c:pt>
                <c:pt idx="41" formatCode="#,##0">
                  <c:v>155617</c:v>
                </c:pt>
                <c:pt idx="42" formatCode="#,##0">
                  <c:v>158969</c:v>
                </c:pt>
                <c:pt idx="43" formatCode="#,##0">
                  <c:v>164078</c:v>
                </c:pt>
                <c:pt idx="44" formatCode="#,##0">
                  <c:v>168206</c:v>
                </c:pt>
                <c:pt idx="45" formatCode="#,##0">
                  <c:v>175671</c:v>
                </c:pt>
                <c:pt idx="46" formatCode="#,##0">
                  <c:v>181493</c:v>
                </c:pt>
                <c:pt idx="47" formatCode="#,##0">
                  <c:v>185770</c:v>
                </c:pt>
                <c:pt idx="48" formatCode="#,##0">
                  <c:v>192856</c:v>
                </c:pt>
                <c:pt idx="49" formatCode="#,##0">
                  <c:v>197417</c:v>
                </c:pt>
                <c:pt idx="50" formatCode="#,##0">
                  <c:v>201056</c:v>
                </c:pt>
                <c:pt idx="51" formatCode="#,##0">
                  <c:v>204768</c:v>
                </c:pt>
                <c:pt idx="52" formatCode="#,##0">
                  <c:v>209190</c:v>
                </c:pt>
                <c:pt idx="53" formatCode="#,##0">
                  <c:v>215772</c:v>
                </c:pt>
                <c:pt idx="54" formatCode="#,##0">
                  <c:v>218903</c:v>
                </c:pt>
                <c:pt idx="55" formatCode="#,##0">
                  <c:v>219935</c:v>
                </c:pt>
                <c:pt idx="56" formatCode="#,##0">
                  <c:v>219109</c:v>
                </c:pt>
              </c:numCache>
            </c:numRef>
          </c:val>
          <c:smooth val="0"/>
          <c:extLst>
            <c:ext xmlns:c16="http://schemas.microsoft.com/office/drawing/2014/chart" uri="{C3380CC4-5D6E-409C-BE32-E72D297353CC}">
              <c16:uniqueId val="{00000000-CCF9-45D0-B9E1-6BF1F5351E90}"/>
            </c:ext>
          </c:extLst>
        </c:ser>
        <c:ser>
          <c:idx val="2"/>
          <c:order val="1"/>
          <c:tx>
            <c:strRef>
              <c:f>EL_PC_6!$D$100</c:f>
              <c:strCache>
                <c:ptCount val="1"/>
                <c:pt idx="0">
                  <c:v>PC à l’AI / EL zur IV</c:v>
                </c:pt>
              </c:strCache>
            </c:strRef>
          </c:tx>
          <c:spPr>
            <a:ln>
              <a:solidFill>
                <a:srgbClr val="C00000"/>
              </a:solidFill>
            </a:ln>
          </c:spPr>
          <c:marker>
            <c:symbol val="none"/>
          </c:marker>
          <c:cat>
            <c:strRef>
              <c:f>EL_PC_6!$E$97:$BI$97</c:f>
              <c:strCache>
                <c:ptCount val="5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pt idx="53">
                  <c:v>2019*</c:v>
                </c:pt>
                <c:pt idx="54">
                  <c:v>2020</c:v>
                </c:pt>
                <c:pt idx="55">
                  <c:v>2021</c:v>
                </c:pt>
                <c:pt idx="56">
                  <c:v>2022</c:v>
                </c:pt>
              </c:strCache>
            </c:strRef>
          </c:cat>
          <c:val>
            <c:numRef>
              <c:f>EL_PC_6!$E$100:$BI$100</c:f>
              <c:numCache>
                <c:formatCode>#,##0.000</c:formatCode>
                <c:ptCount val="57"/>
                <c:pt idx="0">
                  <c:v>17294</c:v>
                </c:pt>
                <c:pt idx="1">
                  <c:v>25640</c:v>
                </c:pt>
                <c:pt idx="2">
                  <c:v>26401</c:v>
                </c:pt>
                <c:pt idx="3">
                  <c:v>25466</c:v>
                </c:pt>
                <c:pt idx="4">
                  <c:v>24745</c:v>
                </c:pt>
                <c:pt idx="5">
                  <c:v>26199</c:v>
                </c:pt>
                <c:pt idx="6">
                  <c:v>25734</c:v>
                </c:pt>
                <c:pt idx="7">
                  <c:v>21495</c:v>
                </c:pt>
                <c:pt idx="8">
                  <c:v>20037</c:v>
                </c:pt>
                <c:pt idx="9">
                  <c:v>17788</c:v>
                </c:pt>
                <c:pt idx="10">
                  <c:v>17928</c:v>
                </c:pt>
                <c:pt idx="11">
                  <c:v>18206</c:v>
                </c:pt>
                <c:pt idx="12">
                  <c:v>18652</c:v>
                </c:pt>
                <c:pt idx="13">
                  <c:v>18020</c:v>
                </c:pt>
                <c:pt idx="14">
                  <c:v>18891</c:v>
                </c:pt>
                <c:pt idx="15">
                  <c:v>18950</c:v>
                </c:pt>
                <c:pt idx="16">
                  <c:v>19798</c:v>
                </c:pt>
                <c:pt idx="17">
                  <c:v>20934</c:v>
                </c:pt>
                <c:pt idx="18">
                  <c:v>22363</c:v>
                </c:pt>
                <c:pt idx="19">
                  <c:v>23576</c:v>
                </c:pt>
                <c:pt idx="20">
                  <c:v>24904</c:v>
                </c:pt>
                <c:pt idx="21">
                  <c:v>26515</c:v>
                </c:pt>
                <c:pt idx="22">
                  <c:v>27346</c:v>
                </c:pt>
                <c:pt idx="23">
                  <c:v>28805</c:v>
                </c:pt>
                <c:pt idx="24">
                  <c:v>30695</c:v>
                </c:pt>
                <c:pt idx="25">
                  <c:v>33097</c:v>
                </c:pt>
                <c:pt idx="26">
                  <c:v>34230</c:v>
                </c:pt>
                <c:pt idx="27">
                  <c:v>36297</c:v>
                </c:pt>
                <c:pt idx="28">
                  <c:v>38204</c:v>
                </c:pt>
                <c:pt idx="29">
                  <c:v>40876</c:v>
                </c:pt>
                <c:pt idx="30">
                  <c:v>41806</c:v>
                </c:pt>
                <c:pt idx="31">
                  <c:v>46331</c:v>
                </c:pt>
                <c:pt idx="32" formatCode="#,##0">
                  <c:v>52263</c:v>
                </c:pt>
                <c:pt idx="33" formatCode="#,##0">
                  <c:v>57377</c:v>
                </c:pt>
                <c:pt idx="34" formatCode="#,##0">
                  <c:v>61817</c:v>
                </c:pt>
                <c:pt idx="35" formatCode="#,##0">
                  <c:v>67800</c:v>
                </c:pt>
                <c:pt idx="36" formatCode="#,##0">
                  <c:v>73555</c:v>
                </c:pt>
                <c:pt idx="37" formatCode="#,##0">
                  <c:v>79282</c:v>
                </c:pt>
                <c:pt idx="38" formatCode="#,##0">
                  <c:v>85370</c:v>
                </c:pt>
                <c:pt idx="39" formatCode="#,##0">
                  <c:v>92001</c:v>
                </c:pt>
                <c:pt idx="40" formatCode="#,##0">
                  <c:v>96281</c:v>
                </c:pt>
                <c:pt idx="41" formatCode="#,##0">
                  <c:v>97915</c:v>
                </c:pt>
                <c:pt idx="42" formatCode="#,##0">
                  <c:v>101535</c:v>
                </c:pt>
                <c:pt idx="43" formatCode="#,##0">
                  <c:v>103943</c:v>
                </c:pt>
                <c:pt idx="44" formatCode="#,##0">
                  <c:v>105596</c:v>
                </c:pt>
                <c:pt idx="45" formatCode="#,##0">
                  <c:v>108536</c:v>
                </c:pt>
                <c:pt idx="46" formatCode="#,##0">
                  <c:v>110179</c:v>
                </c:pt>
                <c:pt idx="47" formatCode="#,##0">
                  <c:v>111400</c:v>
                </c:pt>
                <c:pt idx="48" formatCode="#,##0">
                  <c:v>112864</c:v>
                </c:pt>
                <c:pt idx="49" formatCode="#,##0">
                  <c:v>113858</c:v>
                </c:pt>
                <c:pt idx="50" formatCode="#,##0">
                  <c:v>113708</c:v>
                </c:pt>
                <c:pt idx="51" formatCode="#,##0">
                  <c:v>114194</c:v>
                </c:pt>
                <c:pt idx="52" formatCode="#,##0">
                  <c:v>115140</c:v>
                </c:pt>
                <c:pt idx="53" formatCode="#,##0">
                  <c:v>117498</c:v>
                </c:pt>
                <c:pt idx="54" formatCode="#,##0">
                  <c:v>119090</c:v>
                </c:pt>
                <c:pt idx="55" formatCode="#,##0">
                  <c:v>121326</c:v>
                </c:pt>
                <c:pt idx="56" formatCode="#,##0">
                  <c:v>121556</c:v>
                </c:pt>
              </c:numCache>
            </c:numRef>
          </c:val>
          <c:smooth val="0"/>
          <c:extLst>
            <c:ext xmlns:c16="http://schemas.microsoft.com/office/drawing/2014/chart" uri="{C3380CC4-5D6E-409C-BE32-E72D297353CC}">
              <c16:uniqueId val="{00000001-CCF9-45D0-B9E1-6BF1F5351E90}"/>
            </c:ext>
          </c:extLst>
        </c:ser>
        <c:dLbls>
          <c:showLegendKey val="0"/>
          <c:showVal val="0"/>
          <c:showCatName val="0"/>
          <c:showSerName val="0"/>
          <c:showPercent val="0"/>
          <c:showBubbleSize val="0"/>
        </c:dLbls>
        <c:smooth val="0"/>
        <c:axId val="326708672"/>
        <c:axId val="498976800"/>
      </c:lineChart>
      <c:catAx>
        <c:axId val="326708672"/>
        <c:scaling>
          <c:orientation val="minMax"/>
        </c:scaling>
        <c:delete val="0"/>
        <c:axPos val="b"/>
        <c:numFmt formatCode="General" sourceLinked="0"/>
        <c:majorTickMark val="out"/>
        <c:minorTickMark val="none"/>
        <c:tickLblPos val="low"/>
        <c:spPr>
          <a:ln/>
        </c:spPr>
        <c:crossAx val="498976800"/>
        <c:crosses val="autoZero"/>
        <c:auto val="1"/>
        <c:lblAlgn val="ctr"/>
        <c:lblOffset val="0"/>
        <c:tickLblSkip val="5"/>
        <c:tickMarkSkip val="5"/>
        <c:noMultiLvlLbl val="0"/>
      </c:catAx>
      <c:valAx>
        <c:axId val="498976800"/>
        <c:scaling>
          <c:orientation val="minMax"/>
          <c:max val="220000"/>
          <c:min val="0"/>
        </c:scaling>
        <c:delete val="0"/>
        <c:axPos val="l"/>
        <c:majorGridlines/>
        <c:numFmt formatCode="#,##0" sourceLinked="0"/>
        <c:majorTickMark val="out"/>
        <c:minorTickMark val="none"/>
        <c:tickLblPos val="nextTo"/>
        <c:crossAx val="326708672"/>
        <c:crosses val="autoZero"/>
        <c:crossBetween val="midCat"/>
        <c:majorUnit val="20000"/>
      </c:valAx>
    </c:plotArea>
    <c:legend>
      <c:legendPos val="b"/>
      <c:overlay val="0"/>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200024</xdr:rowOff>
    </xdr:from>
    <xdr:to>
      <xdr:col>3</xdr:col>
      <xdr:colOff>1419224</xdr:colOff>
      <xdr:row>41</xdr:row>
      <xdr:rowOff>114299</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44</xdr:row>
      <xdr:rowOff>95250</xdr:rowOff>
    </xdr:from>
    <xdr:to>
      <xdr:col>3</xdr:col>
      <xdr:colOff>1531620</xdr:colOff>
      <xdr:row>59</xdr:row>
      <xdr:rowOff>123825</xdr:rowOff>
    </xdr:to>
    <xdr:graphicFrame macro="">
      <xdr:nvGraphicFramePr>
        <xdr:cNvPr id="4" name="Diagram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57149</xdr:colOff>
      <xdr:row>11</xdr:row>
      <xdr:rowOff>76201</xdr:rowOff>
    </xdr:from>
    <xdr:to>
      <xdr:col>3</xdr:col>
      <xdr:colOff>1524000</xdr:colOff>
      <xdr:row>21</xdr:row>
      <xdr:rowOff>124619</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3219449" y="2867026"/>
          <a:ext cx="3048001" cy="1667668"/>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Bis 1997 Anzahl Fälle: Mehrere Personen, die zusammen an einer EL-Berechnung beteiligt sind, werden als ein Fall gezählt, z.B. erscheint ein Ehepaar als 1 Fall. Ab 1998 Anzahl erwachsene, EL-beziehende Personen, z.B. erscheint ein Ehepaar neu als zwei Personen (Strukturbruch).</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28575</xdr:colOff>
      <xdr:row>11</xdr:row>
      <xdr:rowOff>57151</xdr:rowOff>
    </xdr:from>
    <xdr:to>
      <xdr:col>1</xdr:col>
      <xdr:colOff>1543050</xdr:colOff>
      <xdr:row>21</xdr:row>
      <xdr:rowOff>114300</xdr:rowOff>
    </xdr:to>
    <xdr:sp macro="" textlink="">
      <xdr:nvSpPr>
        <xdr:cNvPr id="7" name="Text Box 5">
          <a:extLst>
            <a:ext uri="{FF2B5EF4-FFF2-40B4-BE49-F238E27FC236}">
              <a16:creationId xmlns:a16="http://schemas.microsoft.com/office/drawing/2014/main" id="{00000000-0008-0000-0000-000007000000}"/>
            </a:ext>
          </a:extLst>
        </xdr:cNvPr>
        <xdr:cNvSpPr txBox="1">
          <a:spLocks noChangeArrowheads="1"/>
        </xdr:cNvSpPr>
      </xdr:nvSpPr>
      <xdr:spPr bwMode="auto">
        <a:xfrm>
          <a:off x="28575" y="2847976"/>
          <a:ext cx="3095625" cy="1676399"/>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Nombre de cas jusqu’en 1997 : si plusieurs personnes sont impliquées dans le calcul d’une PC, la statistique les enregistre comme un seul cas (p. ex. un couple apparaît comme un cas). Nombre de bénéficiaires adultes de PC à partir de 1998 : désormais un couple compte comme 2 personnes (discontinuité dans la structure).</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twoCellAnchor>
    <xdr:from>
      <xdr:col>2</xdr:col>
      <xdr:colOff>19050</xdr:colOff>
      <xdr:row>60</xdr:row>
      <xdr:rowOff>133351</xdr:rowOff>
    </xdr:from>
    <xdr:to>
      <xdr:col>3</xdr:col>
      <xdr:colOff>1533525</xdr:colOff>
      <xdr:row>66</xdr:row>
      <xdr:rowOff>142875</xdr:rowOff>
    </xdr:to>
    <xdr:sp macro="" textlink="">
      <xdr:nvSpPr>
        <xdr:cNvPr id="9" name="Text Box 7">
          <a:extLst>
            <a:ext uri="{FF2B5EF4-FFF2-40B4-BE49-F238E27FC236}">
              <a16:creationId xmlns:a16="http://schemas.microsoft.com/office/drawing/2014/main" id="{00000000-0008-0000-0000-000009000000}"/>
            </a:ext>
          </a:extLst>
        </xdr:cNvPr>
        <xdr:cNvSpPr txBox="1">
          <a:spLocks noChangeArrowheads="1"/>
        </xdr:cNvSpPr>
      </xdr:nvSpPr>
      <xdr:spPr bwMode="auto">
        <a:xfrm>
          <a:off x="3181350" y="11334751"/>
          <a:ext cx="3095625" cy="981074"/>
        </a:xfrm>
        <a:prstGeom prst="rect">
          <a:avLst/>
        </a:prstGeom>
        <a:solidFill>
          <a:srgbClr val="FFFFFF"/>
        </a:solidFill>
        <a:ln w="9525">
          <a:noFill/>
          <a:miter lim="800000"/>
          <a:headEnd/>
          <a:tailEnd/>
        </a:ln>
      </xdr:spPr>
      <xdr:txBody>
        <a:bodyPr vertOverflow="clip" wrap="square" lIns="27432" tIns="22860" rIns="0" bIns="0" anchor="t" upright="1"/>
        <a:lstStyle/>
        <a:p>
          <a:pPr marL="0" indent="0" algn="l" rtl="0">
            <a:defRPr sz="1000"/>
          </a:pPr>
          <a:r>
            <a:rPr lang="de-CH" sz="900" b="0" i="0" u="none" strike="noStrike" baseline="0">
              <a:solidFill>
                <a:srgbClr val="000000"/>
              </a:solidFill>
              <a:latin typeface="Arial" panose="020B0604020202020204" pitchFamily="34" charset="0"/>
              <a:ea typeface="+mn-ea"/>
              <a:cs typeface="Arial" panose="020B0604020202020204" pitchFamily="34" charset="0"/>
            </a:rPr>
            <a:t>* Jahre, in denen die AHV/IV- Renten und gleichzeitig die Ausgaben für den Lebensbedarf in der EL erhöht wurden, sind mit einem (*) gekennzeichnet. </a:t>
          </a:r>
        </a:p>
        <a:p>
          <a:pPr marL="0" indent="0" algn="l" rtl="0">
            <a:defRPr sz="1000"/>
          </a:pPr>
          <a:endParaRPr lang="de-CH" sz="900" b="0"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a:defRPr sz="1000"/>
          </a:pPr>
          <a:r>
            <a:rPr lang="de-CH" sz="900" b="0" i="0" u="none" strike="noStrike" baseline="0">
              <a:solidFill>
                <a:srgbClr val="000000"/>
              </a:solidFill>
              <a:latin typeface="Arial" panose="020B0604020202020204" pitchFamily="34" charset="0"/>
              <a:ea typeface="+mn-ea"/>
              <a:cs typeface="Arial" panose="020B0604020202020204" pitchFamily="34" charset="0"/>
            </a:rPr>
            <a:t>Quelle: Bundesamt für Sozialversicherungen, Bereich Datengrundlagen und Analysen                       </a:t>
          </a:r>
        </a:p>
        <a:p>
          <a:pPr algn="l" rtl="0">
            <a:defRPr sz="1000"/>
          </a:pPr>
          <a:endParaRPr lang="de-CH" sz="900" b="0" i="0" u="none" strike="noStrike" baseline="0">
            <a:solidFill>
              <a:srgbClr val="000000"/>
            </a:solidFill>
            <a:latin typeface="Helv"/>
          </a:endParaRPr>
        </a:p>
      </xdr:txBody>
    </xdr:sp>
    <xdr:clientData/>
  </xdr:twoCellAnchor>
  <xdr:twoCellAnchor>
    <xdr:from>
      <xdr:col>0</xdr:col>
      <xdr:colOff>57150</xdr:colOff>
      <xdr:row>60</xdr:row>
      <xdr:rowOff>114300</xdr:rowOff>
    </xdr:from>
    <xdr:to>
      <xdr:col>1</xdr:col>
      <xdr:colOff>1504950</xdr:colOff>
      <xdr:row>66</xdr:row>
      <xdr:rowOff>85725</xdr:rowOff>
    </xdr:to>
    <xdr:sp macro="" textlink="">
      <xdr:nvSpPr>
        <xdr:cNvPr id="10" name="Text Box 8">
          <a:extLst>
            <a:ext uri="{FF2B5EF4-FFF2-40B4-BE49-F238E27FC236}">
              <a16:creationId xmlns:a16="http://schemas.microsoft.com/office/drawing/2014/main" id="{00000000-0008-0000-0000-00000A000000}"/>
            </a:ext>
          </a:extLst>
        </xdr:cNvPr>
        <xdr:cNvSpPr txBox="1">
          <a:spLocks noChangeArrowheads="1"/>
        </xdr:cNvSpPr>
      </xdr:nvSpPr>
      <xdr:spPr bwMode="auto">
        <a:xfrm>
          <a:off x="57150" y="11315700"/>
          <a:ext cx="3028950" cy="942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panose="020B0604020202020204" pitchFamily="34" charset="0"/>
              <a:ea typeface="+mn-ea"/>
              <a:cs typeface="Arial" panose="020B0604020202020204" pitchFamily="34" charset="0"/>
            </a:rPr>
            <a:t>* Les années où le niveau des dépenses couvrant les besoins vitaux pris en compte par les PC a été augmenté en même temps que les rentes de l’AVS/AI sont marquées d’un astérisque (*).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121"/>
  <sheetViews>
    <sheetView tabSelected="1" zoomScaleNormal="100" zoomScaleSheetLayoutView="96" workbookViewId="0">
      <selection sqref="A1:B1"/>
    </sheetView>
  </sheetViews>
  <sheetFormatPr baseColWidth="10" defaultColWidth="10.7109375" defaultRowHeight="12.75" outlineLevelRow="1" outlineLevelCol="1"/>
  <cols>
    <col min="1" max="4" width="23.7109375" style="12" customWidth="1"/>
    <col min="5" max="36" width="12.7109375" style="12" hidden="1" customWidth="1" outlineLevel="1"/>
    <col min="37" max="37" width="12.7109375" style="12" customWidth="1" collapsed="1"/>
    <col min="38" max="38" width="12.7109375" style="12" hidden="1" customWidth="1" outlineLevel="1"/>
    <col min="39" max="39" width="12.7109375" style="12" customWidth="1" collapsed="1"/>
    <col min="40" max="48" width="12.7109375" style="12" hidden="1" customWidth="1" outlineLevel="1"/>
    <col min="49" max="49" width="12.7109375" style="12" customWidth="1" collapsed="1"/>
    <col min="50" max="58" width="12.7109375" style="12" hidden="1" customWidth="1" outlineLevel="1"/>
    <col min="59" max="59" width="12.7109375" style="12" customWidth="1" collapsed="1"/>
    <col min="60" max="62" width="12.7109375" style="12" customWidth="1"/>
    <col min="63" max="16384" width="10.7109375" style="12"/>
  </cols>
  <sheetData>
    <row r="1" spans="1:63" s="1" customFormat="1" ht="39.75" customHeight="1">
      <c r="A1" s="50" t="s">
        <v>4</v>
      </c>
      <c r="B1" s="50"/>
      <c r="C1" s="50" t="s">
        <v>3</v>
      </c>
      <c r="D1" s="50"/>
      <c r="G1" s="2"/>
      <c r="H1" s="2"/>
      <c r="I1" s="2"/>
      <c r="J1" s="2"/>
      <c r="K1" s="2"/>
      <c r="L1" s="2"/>
      <c r="BJ1" s="42" t="s">
        <v>63</v>
      </c>
      <c r="BK1" s="42" t="s">
        <v>64</v>
      </c>
    </row>
    <row r="2" spans="1:63" s="1" customFormat="1" ht="25.5">
      <c r="A2" s="3"/>
      <c r="B2" s="3"/>
      <c r="E2" s="4">
        <v>1966</v>
      </c>
      <c r="F2" s="4">
        <v>1967</v>
      </c>
      <c r="G2" s="4">
        <v>1968</v>
      </c>
      <c r="H2" s="4">
        <v>1969</v>
      </c>
      <c r="I2" s="4">
        <v>1970</v>
      </c>
      <c r="J2" s="4">
        <v>1971</v>
      </c>
      <c r="K2" s="4">
        <v>1972</v>
      </c>
      <c r="L2" s="4">
        <v>1973</v>
      </c>
      <c r="M2" s="4">
        <v>1974</v>
      </c>
      <c r="N2" s="4">
        <v>1975</v>
      </c>
      <c r="O2" s="4">
        <v>1976</v>
      </c>
      <c r="P2" s="4">
        <v>1977</v>
      </c>
      <c r="Q2" s="4">
        <v>1978</v>
      </c>
      <c r="R2" s="4">
        <v>1979</v>
      </c>
      <c r="S2" s="4">
        <v>1980</v>
      </c>
      <c r="T2" s="4">
        <v>1981</v>
      </c>
      <c r="U2" s="4">
        <v>1982</v>
      </c>
      <c r="V2" s="4">
        <v>1983</v>
      </c>
      <c r="W2" s="4">
        <v>1984</v>
      </c>
      <c r="X2" s="4">
        <v>1985</v>
      </c>
      <c r="Y2" s="4">
        <v>1986</v>
      </c>
      <c r="Z2" s="4">
        <v>1987</v>
      </c>
      <c r="AA2" s="4">
        <v>1988</v>
      </c>
      <c r="AB2" s="4">
        <v>1989</v>
      </c>
      <c r="AC2" s="4">
        <v>1990</v>
      </c>
      <c r="AD2" s="4">
        <v>1991</v>
      </c>
      <c r="AE2" s="4">
        <v>1992</v>
      </c>
      <c r="AF2" s="4">
        <v>1993</v>
      </c>
      <c r="AG2" s="4">
        <v>1994</v>
      </c>
      <c r="AH2" s="4">
        <v>1995</v>
      </c>
      <c r="AI2" s="4">
        <v>1996</v>
      </c>
      <c r="AJ2" s="4">
        <v>1997</v>
      </c>
      <c r="AK2" s="4">
        <v>1998</v>
      </c>
      <c r="AL2" s="4">
        <v>1999</v>
      </c>
      <c r="AM2" s="4">
        <v>2000</v>
      </c>
      <c r="AN2" s="4">
        <v>2001</v>
      </c>
      <c r="AO2" s="4">
        <v>2002</v>
      </c>
      <c r="AP2" s="4">
        <v>2003</v>
      </c>
      <c r="AQ2" s="4">
        <v>2004</v>
      </c>
      <c r="AR2" s="4">
        <v>2005</v>
      </c>
      <c r="AS2" s="4" t="s">
        <v>53</v>
      </c>
      <c r="AT2" s="4" t="s">
        <v>54</v>
      </c>
      <c r="AU2" s="4" t="s">
        <v>55</v>
      </c>
      <c r="AV2" s="4" t="s">
        <v>56</v>
      </c>
      <c r="AW2" s="4" t="s">
        <v>57</v>
      </c>
      <c r="AX2" s="4" t="s">
        <v>58</v>
      </c>
      <c r="AY2" s="4" t="s">
        <v>59</v>
      </c>
      <c r="AZ2" s="4" t="s">
        <v>60</v>
      </c>
      <c r="BA2" s="4" t="s">
        <v>61</v>
      </c>
      <c r="BB2" s="4" t="s">
        <v>62</v>
      </c>
      <c r="BC2" s="4">
        <v>2016</v>
      </c>
      <c r="BD2" s="4">
        <v>2017</v>
      </c>
      <c r="BE2" s="4">
        <v>2018</v>
      </c>
      <c r="BF2" s="4">
        <v>2019</v>
      </c>
      <c r="BG2" s="4">
        <v>2020</v>
      </c>
      <c r="BH2" s="4">
        <v>2021</v>
      </c>
      <c r="BI2" s="4">
        <v>2022</v>
      </c>
      <c r="BJ2" s="42" t="s">
        <v>65</v>
      </c>
      <c r="BK2" s="42" t="s">
        <v>66</v>
      </c>
    </row>
    <row r="3" spans="1:63" s="8" customFormat="1" ht="15.95" customHeight="1">
      <c r="A3" s="51" t="s">
        <v>49</v>
      </c>
      <c r="B3" s="5" t="s">
        <v>10</v>
      </c>
      <c r="C3" s="52" t="s">
        <v>50</v>
      </c>
      <c r="D3" s="5" t="s">
        <v>6</v>
      </c>
      <c r="E3" s="6">
        <v>100015</v>
      </c>
      <c r="F3" s="7">
        <v>140641</v>
      </c>
      <c r="G3" s="7">
        <v>139488</v>
      </c>
      <c r="H3" s="7">
        <v>129807</v>
      </c>
      <c r="I3" s="7">
        <v>127725</v>
      </c>
      <c r="J3" s="7">
        <v>146187</v>
      </c>
      <c r="K3" s="7">
        <v>147666</v>
      </c>
      <c r="L3" s="7">
        <v>109591</v>
      </c>
      <c r="M3" s="7">
        <v>104547</v>
      </c>
      <c r="N3" s="7">
        <v>91796</v>
      </c>
      <c r="O3" s="7">
        <v>91217</v>
      </c>
      <c r="P3" s="7">
        <v>92976</v>
      </c>
      <c r="Q3" s="7">
        <v>94355</v>
      </c>
      <c r="R3" s="7">
        <v>93672</v>
      </c>
      <c r="S3" s="7">
        <v>93061</v>
      </c>
      <c r="T3" s="7">
        <v>94240</v>
      </c>
      <c r="U3" s="7">
        <v>96686</v>
      </c>
      <c r="V3" s="7">
        <v>98366</v>
      </c>
      <c r="W3" s="7">
        <v>100573</v>
      </c>
      <c r="X3" s="7">
        <v>101536</v>
      </c>
      <c r="Y3" s="7">
        <v>104339</v>
      </c>
      <c r="Z3" s="7">
        <v>111594</v>
      </c>
      <c r="AA3" s="7">
        <v>112232</v>
      </c>
      <c r="AB3" s="7">
        <v>115042</v>
      </c>
      <c r="AC3" s="7">
        <v>118286</v>
      </c>
      <c r="AD3" s="7">
        <v>126050</v>
      </c>
      <c r="AE3" s="7">
        <v>124900</v>
      </c>
      <c r="AF3" s="7">
        <v>122664</v>
      </c>
      <c r="AG3" s="7">
        <v>121772</v>
      </c>
      <c r="AH3" s="7">
        <v>122291</v>
      </c>
      <c r="AI3" s="7">
        <v>110409</v>
      </c>
      <c r="AJ3" s="7">
        <v>117928</v>
      </c>
      <c r="AK3" s="7">
        <v>132931</v>
      </c>
      <c r="AL3" s="7">
        <v>137045</v>
      </c>
      <c r="AM3" s="7">
        <v>138894</v>
      </c>
      <c r="AN3" s="7">
        <v>137698</v>
      </c>
      <c r="AO3" s="7">
        <v>141076</v>
      </c>
      <c r="AP3" s="7">
        <v>143628</v>
      </c>
      <c r="AQ3" s="7">
        <v>146910</v>
      </c>
      <c r="AR3" s="7">
        <v>149586</v>
      </c>
      <c r="AS3" s="7">
        <v>153537</v>
      </c>
      <c r="AT3" s="7">
        <v>155617</v>
      </c>
      <c r="AU3" s="7">
        <v>158969</v>
      </c>
      <c r="AV3" s="7">
        <v>164078</v>
      </c>
      <c r="AW3" s="7">
        <v>168206</v>
      </c>
      <c r="AX3" s="7">
        <v>175671</v>
      </c>
      <c r="AY3" s="7">
        <v>181493</v>
      </c>
      <c r="AZ3" s="7">
        <v>185770</v>
      </c>
      <c r="BA3" s="7">
        <v>192856</v>
      </c>
      <c r="BB3" s="7">
        <v>197417</v>
      </c>
      <c r="BC3" s="7">
        <v>201056</v>
      </c>
      <c r="BD3" s="7">
        <v>204768</v>
      </c>
      <c r="BE3" s="7">
        <v>209190</v>
      </c>
      <c r="BF3" s="7">
        <v>215772</v>
      </c>
      <c r="BG3" s="7">
        <v>218903</v>
      </c>
      <c r="BH3" s="7">
        <v>219935</v>
      </c>
      <c r="BI3" s="7">
        <v>219109</v>
      </c>
      <c r="BJ3" s="43">
        <f>(BI3-BH3)/ABS(BH3)</f>
        <v>-3.7556550799099733E-3</v>
      </c>
      <c r="BK3" s="44">
        <f>(BI3/AY3)^(1/10)-1</f>
        <v>1.9013725514729352E-2</v>
      </c>
    </row>
    <row r="4" spans="1:63" s="11" customFormat="1" ht="15.95" customHeight="1">
      <c r="A4" s="51"/>
      <c r="B4" s="5" t="s">
        <v>11</v>
      </c>
      <c r="C4" s="53"/>
      <c r="D4" s="5" t="s">
        <v>7</v>
      </c>
      <c r="E4" s="9">
        <v>6734</v>
      </c>
      <c r="F4" s="10">
        <v>6277</v>
      </c>
      <c r="G4" s="10">
        <v>6571</v>
      </c>
      <c r="H4" s="10">
        <v>5843</v>
      </c>
      <c r="I4" s="10">
        <v>5560</v>
      </c>
      <c r="J4" s="10">
        <v>6250</v>
      </c>
      <c r="K4" s="10">
        <v>6127</v>
      </c>
      <c r="L4" s="10">
        <v>4839</v>
      </c>
      <c r="M4" s="10">
        <v>4280</v>
      </c>
      <c r="N4" s="10">
        <v>3693</v>
      </c>
      <c r="O4" s="10">
        <v>3614</v>
      </c>
      <c r="P4" s="10">
        <v>3755</v>
      </c>
      <c r="Q4" s="10">
        <v>3372</v>
      </c>
      <c r="R4" s="10">
        <v>2996</v>
      </c>
      <c r="S4" s="10">
        <v>3045</v>
      </c>
      <c r="T4" s="10">
        <v>3210</v>
      </c>
      <c r="U4" s="10">
        <v>3175</v>
      </c>
      <c r="V4" s="10">
        <v>3144</v>
      </c>
      <c r="W4" s="10">
        <v>3041</v>
      </c>
      <c r="X4" s="10">
        <v>3171</v>
      </c>
      <c r="Y4" s="10">
        <v>3088</v>
      </c>
      <c r="Z4" s="10">
        <v>2788</v>
      </c>
      <c r="AA4" s="10">
        <v>2521</v>
      </c>
      <c r="AB4" s="10">
        <v>2363</v>
      </c>
      <c r="AC4" s="10">
        <v>2398</v>
      </c>
      <c r="AD4" s="10">
        <v>2388</v>
      </c>
      <c r="AE4" s="10">
        <v>2176</v>
      </c>
      <c r="AF4" s="10">
        <v>2477</v>
      </c>
      <c r="AG4" s="10">
        <v>2285</v>
      </c>
      <c r="AH4" s="10">
        <v>2278</v>
      </c>
      <c r="AI4" s="10">
        <v>2275</v>
      </c>
      <c r="AJ4" s="10">
        <v>2679</v>
      </c>
      <c r="AK4" s="10">
        <v>1718</v>
      </c>
      <c r="AL4" s="10">
        <v>1947</v>
      </c>
      <c r="AM4" s="10">
        <v>1948</v>
      </c>
      <c r="AN4" s="10">
        <v>2345</v>
      </c>
      <c r="AO4" s="10">
        <v>2322</v>
      </c>
      <c r="AP4" s="10">
        <v>2405</v>
      </c>
      <c r="AQ4" s="10">
        <v>2510</v>
      </c>
      <c r="AR4" s="10">
        <v>2917</v>
      </c>
      <c r="AS4" s="10">
        <v>3003</v>
      </c>
      <c r="AT4" s="10">
        <v>3100</v>
      </c>
      <c r="AU4" s="10">
        <v>3156</v>
      </c>
      <c r="AV4" s="10">
        <v>3280</v>
      </c>
      <c r="AW4" s="10">
        <v>3346</v>
      </c>
      <c r="AX4" s="10">
        <v>3447</v>
      </c>
      <c r="AY4" s="10">
        <v>3496</v>
      </c>
      <c r="AZ4" s="10">
        <v>3577</v>
      </c>
      <c r="BA4" s="10">
        <v>3631</v>
      </c>
      <c r="BB4" s="10">
        <v>3765</v>
      </c>
      <c r="BC4" s="10">
        <v>3830</v>
      </c>
      <c r="BD4" s="10">
        <v>3818</v>
      </c>
      <c r="BE4" s="10">
        <v>3768</v>
      </c>
      <c r="BF4" s="10">
        <v>3753</v>
      </c>
      <c r="BG4" s="10">
        <v>3717</v>
      </c>
      <c r="BH4" s="10">
        <v>3742</v>
      </c>
      <c r="BI4" s="10">
        <v>3606</v>
      </c>
      <c r="BJ4" s="45">
        <f t="shared" ref="BJ4:BJ5" si="0">(BI4-BH4)/ABS(BH4)</f>
        <v>-3.6344200962052375E-2</v>
      </c>
      <c r="BK4" s="46">
        <f>(BI4/AY4)^(1/10)-1</f>
        <v>3.1027703568604625E-3</v>
      </c>
    </row>
    <row r="5" spans="1:63" ht="15.95" customHeight="1">
      <c r="A5" s="51"/>
      <c r="B5" s="5" t="s">
        <v>12</v>
      </c>
      <c r="C5" s="53"/>
      <c r="D5" s="5" t="s">
        <v>8</v>
      </c>
      <c r="E5" s="9">
        <v>17294</v>
      </c>
      <c r="F5" s="10">
        <v>25640</v>
      </c>
      <c r="G5" s="10">
        <v>26401</v>
      </c>
      <c r="H5" s="10">
        <v>25466</v>
      </c>
      <c r="I5" s="10">
        <v>24745</v>
      </c>
      <c r="J5" s="10">
        <v>26199</v>
      </c>
      <c r="K5" s="10">
        <v>25734</v>
      </c>
      <c r="L5" s="10">
        <v>21495</v>
      </c>
      <c r="M5" s="10">
        <v>20037</v>
      </c>
      <c r="N5" s="10">
        <v>17788</v>
      </c>
      <c r="O5" s="10">
        <v>17928</v>
      </c>
      <c r="P5" s="10">
        <v>18206</v>
      </c>
      <c r="Q5" s="10">
        <v>18652</v>
      </c>
      <c r="R5" s="10">
        <v>18020</v>
      </c>
      <c r="S5" s="10">
        <v>18891</v>
      </c>
      <c r="T5" s="10">
        <v>18950</v>
      </c>
      <c r="U5" s="10">
        <v>19798</v>
      </c>
      <c r="V5" s="10">
        <v>20934</v>
      </c>
      <c r="W5" s="10">
        <v>22363</v>
      </c>
      <c r="X5" s="10">
        <v>23576</v>
      </c>
      <c r="Y5" s="10">
        <v>24904</v>
      </c>
      <c r="Z5" s="10">
        <v>26515</v>
      </c>
      <c r="AA5" s="10">
        <v>27346</v>
      </c>
      <c r="AB5" s="10">
        <v>28805</v>
      </c>
      <c r="AC5" s="10">
        <v>30695</v>
      </c>
      <c r="AD5" s="10">
        <v>33097</v>
      </c>
      <c r="AE5" s="10">
        <v>34230</v>
      </c>
      <c r="AF5" s="10">
        <v>36297</v>
      </c>
      <c r="AG5" s="10">
        <v>38204</v>
      </c>
      <c r="AH5" s="10">
        <v>40876</v>
      </c>
      <c r="AI5" s="10">
        <v>41806</v>
      </c>
      <c r="AJ5" s="10">
        <v>46331</v>
      </c>
      <c r="AK5" s="10">
        <v>52263</v>
      </c>
      <c r="AL5" s="10">
        <v>57377</v>
      </c>
      <c r="AM5" s="10">
        <v>61817</v>
      </c>
      <c r="AN5" s="10">
        <v>67800</v>
      </c>
      <c r="AO5" s="10">
        <v>73555</v>
      </c>
      <c r="AP5" s="10">
        <v>79282</v>
      </c>
      <c r="AQ5" s="10">
        <v>85370</v>
      </c>
      <c r="AR5" s="10">
        <v>92001</v>
      </c>
      <c r="AS5" s="10">
        <v>96281</v>
      </c>
      <c r="AT5" s="10">
        <v>97915</v>
      </c>
      <c r="AU5" s="10">
        <v>101535</v>
      </c>
      <c r="AV5" s="10">
        <v>103943</v>
      </c>
      <c r="AW5" s="10">
        <v>105596</v>
      </c>
      <c r="AX5" s="10">
        <v>108536</v>
      </c>
      <c r="AY5" s="10">
        <v>110179</v>
      </c>
      <c r="AZ5" s="10">
        <v>111400</v>
      </c>
      <c r="BA5" s="10">
        <v>112864</v>
      </c>
      <c r="BB5" s="10">
        <v>113858</v>
      </c>
      <c r="BC5" s="10">
        <v>113708</v>
      </c>
      <c r="BD5" s="10">
        <v>114194</v>
      </c>
      <c r="BE5" s="10">
        <v>115140</v>
      </c>
      <c r="BF5" s="10">
        <v>117498</v>
      </c>
      <c r="BG5" s="10">
        <v>119090</v>
      </c>
      <c r="BH5" s="10">
        <v>121326</v>
      </c>
      <c r="BI5" s="10">
        <v>121556</v>
      </c>
      <c r="BJ5" s="45">
        <f t="shared" si="0"/>
        <v>1.8957189720257817E-3</v>
      </c>
      <c r="BK5" s="46">
        <f t="shared" ref="BK5" si="1">(BI5/AY5)^(1/10)-1</f>
        <v>9.8753168809271319E-3</v>
      </c>
    </row>
    <row r="6" spans="1:63" s="11" customFormat="1">
      <c r="A6" s="51"/>
      <c r="B6" s="13" t="s">
        <v>2</v>
      </c>
      <c r="C6" s="54"/>
      <c r="D6" s="13" t="s">
        <v>2</v>
      </c>
      <c r="E6" s="14">
        <v>124043</v>
      </c>
      <c r="F6" s="15">
        <v>172558</v>
      </c>
      <c r="G6" s="15">
        <v>172460</v>
      </c>
      <c r="H6" s="15">
        <v>161116</v>
      </c>
      <c r="I6" s="15">
        <v>158030</v>
      </c>
      <c r="J6" s="15">
        <v>178636</v>
      </c>
      <c r="K6" s="15">
        <v>179527</v>
      </c>
      <c r="L6" s="15">
        <v>135925</v>
      </c>
      <c r="M6" s="15">
        <v>128864</v>
      </c>
      <c r="N6" s="15">
        <v>113277</v>
      </c>
      <c r="O6" s="15">
        <v>112759</v>
      </c>
      <c r="P6" s="15">
        <v>114937</v>
      </c>
      <c r="Q6" s="15">
        <v>116379</v>
      </c>
      <c r="R6" s="15">
        <v>114688</v>
      </c>
      <c r="S6" s="15">
        <v>114997</v>
      </c>
      <c r="T6" s="15">
        <v>116400</v>
      </c>
      <c r="U6" s="15">
        <v>119659</v>
      </c>
      <c r="V6" s="15">
        <v>122444</v>
      </c>
      <c r="W6" s="15">
        <v>125977</v>
      </c>
      <c r="X6" s="15">
        <v>128283</v>
      </c>
      <c r="Y6" s="15">
        <v>132331</v>
      </c>
      <c r="Z6" s="15">
        <v>140897</v>
      </c>
      <c r="AA6" s="15">
        <v>142099</v>
      </c>
      <c r="AB6" s="15">
        <v>146210</v>
      </c>
      <c r="AC6" s="15">
        <v>151379</v>
      </c>
      <c r="AD6" s="15">
        <v>161535</v>
      </c>
      <c r="AE6" s="15">
        <v>161306</v>
      </c>
      <c r="AF6" s="15">
        <v>161438</v>
      </c>
      <c r="AG6" s="15">
        <v>162261</v>
      </c>
      <c r="AH6" s="15">
        <v>165445</v>
      </c>
      <c r="AI6" s="15">
        <v>154490</v>
      </c>
      <c r="AJ6" s="15">
        <v>166938</v>
      </c>
      <c r="AK6" s="15">
        <v>186912</v>
      </c>
      <c r="AL6" s="15">
        <v>196369</v>
      </c>
      <c r="AM6" s="15">
        <v>202659</v>
      </c>
      <c r="AN6" s="15">
        <v>207843</v>
      </c>
      <c r="AO6" s="15">
        <v>216953</v>
      </c>
      <c r="AP6" s="15">
        <v>225315</v>
      </c>
      <c r="AQ6" s="15">
        <v>234790</v>
      </c>
      <c r="AR6" s="15">
        <v>244504</v>
      </c>
      <c r="AS6" s="15">
        <v>252821</v>
      </c>
      <c r="AT6" s="15">
        <v>256632</v>
      </c>
      <c r="AU6" s="15">
        <v>263660</v>
      </c>
      <c r="AV6" s="15">
        <v>271301</v>
      </c>
      <c r="AW6" s="15">
        <v>277148</v>
      </c>
      <c r="AX6" s="15">
        <v>287654</v>
      </c>
      <c r="AY6" s="15">
        <v>295168</v>
      </c>
      <c r="AZ6" s="15">
        <v>300747</v>
      </c>
      <c r="BA6" s="15">
        <v>309351</v>
      </c>
      <c r="BB6" s="15">
        <v>315040</v>
      </c>
      <c r="BC6" s="15">
        <v>318594</v>
      </c>
      <c r="BD6" s="15">
        <v>322780</v>
      </c>
      <c r="BE6" s="15">
        <v>328098</v>
      </c>
      <c r="BF6" s="15">
        <v>337023</v>
      </c>
      <c r="BG6" s="15">
        <v>341710</v>
      </c>
      <c r="BH6" s="15">
        <v>345003</v>
      </c>
      <c r="BI6" s="15">
        <v>344271</v>
      </c>
      <c r="BJ6" s="47">
        <f>(BI6-BH6)/ABS(BH6)</f>
        <v>-2.121720680689733E-3</v>
      </c>
      <c r="BK6" s="48">
        <f>(BI6/AY6)^(1/10)-1</f>
        <v>1.5507457024368732E-2</v>
      </c>
    </row>
    <row r="7" spans="1:63" s="21" customFormat="1" ht="15.95" customHeight="1">
      <c r="A7" s="54" t="s">
        <v>51</v>
      </c>
      <c r="B7" s="16" t="s">
        <v>10</v>
      </c>
      <c r="C7" s="53" t="s">
        <v>52</v>
      </c>
      <c r="D7" s="16" t="s">
        <v>6</v>
      </c>
      <c r="E7" s="17">
        <v>0.16105371301956187</v>
      </c>
      <c r="F7" s="18">
        <v>0.2235093128218168</v>
      </c>
      <c r="G7" s="18">
        <v>0.21425806570531528</v>
      </c>
      <c r="H7" s="18">
        <v>0.19601645966250142</v>
      </c>
      <c r="I7" s="18" t="s">
        <v>17</v>
      </c>
      <c r="J7" s="18" t="s">
        <v>17</v>
      </c>
      <c r="K7" s="18" t="s">
        <v>17</v>
      </c>
      <c r="L7" s="18" t="s">
        <v>17</v>
      </c>
      <c r="M7" s="18" t="s">
        <v>17</v>
      </c>
      <c r="N7" s="18">
        <v>0.12992089765382073</v>
      </c>
      <c r="O7" s="18">
        <v>0.12768372811793985</v>
      </c>
      <c r="P7" s="18">
        <v>0.12987071036663725</v>
      </c>
      <c r="Q7" s="18">
        <v>0.13040455749105806</v>
      </c>
      <c r="R7" s="18">
        <v>0.12763556987172675</v>
      </c>
      <c r="S7" s="18">
        <v>0.1258240807342228</v>
      </c>
      <c r="T7" s="18">
        <v>0.12659639205656001</v>
      </c>
      <c r="U7" s="18">
        <v>0.12868474991348791</v>
      </c>
      <c r="V7" s="18">
        <v>0.12952387473450938</v>
      </c>
      <c r="W7" s="18">
        <v>0.13097932679910504</v>
      </c>
      <c r="X7" s="18">
        <v>0.13078333985944809</v>
      </c>
      <c r="Y7" s="18">
        <v>0.13263173683902771</v>
      </c>
      <c r="Z7" s="18">
        <v>0.13996769030859768</v>
      </c>
      <c r="AA7" s="18">
        <v>0.13905260562568841</v>
      </c>
      <c r="AB7" s="18">
        <v>0.14097092280187093</v>
      </c>
      <c r="AC7" s="18">
        <v>0.14396995138765484</v>
      </c>
      <c r="AD7" s="18">
        <v>0.1518456992310741</v>
      </c>
      <c r="AE7" s="18">
        <v>0.14914626005901369</v>
      </c>
      <c r="AF7" s="18">
        <v>0.14499736398518157</v>
      </c>
      <c r="AG7" s="18">
        <v>0.14276318489035306</v>
      </c>
      <c r="AH7" s="18">
        <v>0.14098147853534479</v>
      </c>
      <c r="AI7" s="18">
        <v>0.12624794034813691</v>
      </c>
      <c r="AJ7" s="18">
        <v>0.13054013515832119</v>
      </c>
      <c r="AK7" s="18">
        <v>0.11</v>
      </c>
      <c r="AL7" s="18">
        <v>0.113</v>
      </c>
      <c r="AM7" s="18">
        <v>0.113</v>
      </c>
      <c r="AN7" s="18">
        <v>0.113</v>
      </c>
      <c r="AO7" s="18">
        <v>0.115</v>
      </c>
      <c r="AP7" s="18">
        <v>0.116339518807931</v>
      </c>
      <c r="AQ7" s="18">
        <v>0.117984742535303</v>
      </c>
      <c r="AR7" s="18">
        <v>0.12025168396250301</v>
      </c>
      <c r="AS7" s="18">
        <v>0.12120602110608</v>
      </c>
      <c r="AT7" s="18">
        <v>0.12005363249857857</v>
      </c>
      <c r="AU7" s="18">
        <v>0.116437235978852</v>
      </c>
      <c r="AV7" s="18">
        <v>0.117168305573067</v>
      </c>
      <c r="AW7" s="18">
        <v>0.117720133008612</v>
      </c>
      <c r="AX7" s="18">
        <v>0.120759431668542</v>
      </c>
      <c r="AY7" s="18">
        <v>0.12194268285569047</v>
      </c>
      <c r="AZ7" s="18">
        <v>0.12213074454607707</v>
      </c>
      <c r="BA7" s="18">
        <v>0.12402825184862663</v>
      </c>
      <c r="BB7" s="18">
        <v>0.12470317494809652</v>
      </c>
      <c r="BC7" s="18">
        <v>0.124588404250743</v>
      </c>
      <c r="BD7" s="18">
        <v>0.12478258564673986</v>
      </c>
      <c r="BE7" s="18">
        <v>0.12539268947868201</v>
      </c>
      <c r="BF7" s="18">
        <v>0.12709584769457499</v>
      </c>
      <c r="BG7" s="18">
        <v>0.12668102353792299</v>
      </c>
      <c r="BH7" s="18">
        <v>0.12519961146816799</v>
      </c>
      <c r="BI7" s="18">
        <v>0.12270751533822236</v>
      </c>
      <c r="BJ7" s="19"/>
      <c r="BK7" s="20"/>
    </row>
    <row r="8" spans="1:63" ht="15.95" customHeight="1">
      <c r="A8" s="51"/>
      <c r="B8" s="5" t="s">
        <v>11</v>
      </c>
      <c r="C8" s="53"/>
      <c r="D8" s="5" t="s">
        <v>7</v>
      </c>
      <c r="E8" s="17">
        <v>0.12227851319206116</v>
      </c>
      <c r="F8" s="18">
        <v>0.11395737264442105</v>
      </c>
      <c r="G8" s="18">
        <v>0.11747354118993135</v>
      </c>
      <c r="H8" s="18">
        <v>0.10479965563008932</v>
      </c>
      <c r="I8" s="18" t="s">
        <v>17</v>
      </c>
      <c r="J8" s="18" t="s">
        <v>17</v>
      </c>
      <c r="K8" s="18" t="s">
        <v>17</v>
      </c>
      <c r="L8" s="18" t="s">
        <v>17</v>
      </c>
      <c r="M8" s="18" t="s">
        <v>17</v>
      </c>
      <c r="N8" s="18">
        <v>6.7240814245657476E-2</v>
      </c>
      <c r="O8" s="18">
        <v>6.657823956375962E-2</v>
      </c>
      <c r="P8" s="18">
        <v>7.1758905366151968E-2</v>
      </c>
      <c r="Q8" s="18">
        <v>6.4177229644855546E-2</v>
      </c>
      <c r="R8" s="18">
        <v>5.5082642348918028E-2</v>
      </c>
      <c r="S8" s="18">
        <v>5.5396874488329362E-2</v>
      </c>
      <c r="T8" s="18">
        <v>5.7629126945656271E-2</v>
      </c>
      <c r="U8" s="18">
        <v>5.6713645213725593E-2</v>
      </c>
      <c r="V8" s="18">
        <v>5.6248322748009658E-2</v>
      </c>
      <c r="W8" s="18">
        <v>5.4985986800470121E-2</v>
      </c>
      <c r="X8" s="18">
        <v>5.7750095612741081E-2</v>
      </c>
      <c r="Y8" s="18">
        <v>5.6835750570566147E-2</v>
      </c>
      <c r="Z8" s="18">
        <v>5.1970323975692505E-2</v>
      </c>
      <c r="AA8" s="18">
        <v>4.7636143758739279E-2</v>
      </c>
      <c r="AB8" s="18">
        <v>4.5466789809897629E-2</v>
      </c>
      <c r="AC8" s="18">
        <v>4.6845086931041217E-2</v>
      </c>
      <c r="AD8" s="18">
        <v>4.7551723451283376E-2</v>
      </c>
      <c r="AE8" s="18">
        <v>4.387008326445032E-2</v>
      </c>
      <c r="AF8" s="18">
        <v>5.0919930105869052E-2</v>
      </c>
      <c r="AG8" s="18">
        <v>4.7694587655764051E-2</v>
      </c>
      <c r="AH8" s="18">
        <v>4.9491613800295473E-2</v>
      </c>
      <c r="AI8" s="18">
        <v>5.0424451980406501E-2</v>
      </c>
      <c r="AJ8" s="18">
        <v>5.707285896889646E-2</v>
      </c>
      <c r="AK8" s="18">
        <v>3.6000000000000004E-2</v>
      </c>
      <c r="AL8" s="18">
        <v>4.0999999999999995E-2</v>
      </c>
      <c r="AM8" s="18">
        <v>4.0999999999999995E-2</v>
      </c>
      <c r="AN8" s="18">
        <v>4.5999999999999999E-2</v>
      </c>
      <c r="AO8" s="18">
        <v>4.5999999999999999E-2</v>
      </c>
      <c r="AP8" s="18">
        <v>4.74883500513388E-2</v>
      </c>
      <c r="AQ8" s="18">
        <v>4.9726602741897101E-2</v>
      </c>
      <c r="AR8" s="18">
        <v>5.7891916565780903E-2</v>
      </c>
      <c r="AS8" s="18">
        <v>6.0313315926892902E-2</v>
      </c>
      <c r="AT8" s="18">
        <v>6.3311820929662616E-2</v>
      </c>
      <c r="AU8" s="18">
        <v>6.3774765380604795E-2</v>
      </c>
      <c r="AV8" s="18">
        <v>6.7528705025243399E-2</v>
      </c>
      <c r="AW8" s="18">
        <v>7.0134715925114402E-2</v>
      </c>
      <c r="AX8" s="18">
        <v>7.3552047143673902E-2</v>
      </c>
      <c r="AY8" s="18">
        <v>7.6578099294616092E-2</v>
      </c>
      <c r="AZ8" s="18">
        <v>7.9315459212778092E-2</v>
      </c>
      <c r="BA8" s="18">
        <v>8.2732060413428302E-2</v>
      </c>
      <c r="BB8" s="18">
        <v>8.6239606511301095E-2</v>
      </c>
      <c r="BC8" s="18">
        <v>8.9391594237409222E-2</v>
      </c>
      <c r="BD8" s="18">
        <v>9.0429266639227179E-2</v>
      </c>
      <c r="BE8" s="18">
        <v>9.0553216633429301E-2</v>
      </c>
      <c r="BF8" s="18">
        <v>9.2742238122638904E-2</v>
      </c>
      <c r="BG8" s="18">
        <v>9.4174881577262795E-2</v>
      </c>
      <c r="BH8" s="18">
        <v>9.5292321229845503E-2</v>
      </c>
      <c r="BI8" s="18">
        <v>9.3303136439048806E-2</v>
      </c>
      <c r="BJ8" s="22"/>
      <c r="BK8" s="23"/>
    </row>
    <row r="9" spans="1:63" ht="15.95" hidden="1" customHeight="1" outlineLevel="1">
      <c r="A9" s="51"/>
      <c r="B9" s="5" t="s">
        <v>18</v>
      </c>
      <c r="C9" s="53"/>
      <c r="D9" s="5" t="s">
        <v>9</v>
      </c>
      <c r="E9" s="17">
        <v>0.15789520393447473</v>
      </c>
      <c r="F9" s="18">
        <v>0.21469132952031353</v>
      </c>
      <c r="G9" s="18">
        <v>0.20660033608500578</v>
      </c>
      <c r="H9" s="18">
        <v>0.18893310250021242</v>
      </c>
      <c r="I9" s="18" t="s">
        <v>17</v>
      </c>
      <c r="J9" s="18" t="s">
        <v>17</v>
      </c>
      <c r="K9" s="18" t="s">
        <v>17</v>
      </c>
      <c r="L9" s="18" t="s">
        <v>17</v>
      </c>
      <c r="M9" s="18" t="s">
        <v>17</v>
      </c>
      <c r="N9" s="18">
        <v>0.12540004596342624</v>
      </c>
      <c r="O9" s="18">
        <v>0.12336863194046938</v>
      </c>
      <c r="P9" s="18">
        <v>0.12591247526814536</v>
      </c>
      <c r="Q9" s="18">
        <v>0.12592095328167319</v>
      </c>
      <c r="R9" s="18">
        <v>0.12262952988292425</v>
      </c>
      <c r="S9" s="18">
        <v>0.12095210167900233</v>
      </c>
      <c r="T9" s="18">
        <v>0.12179514419195264</v>
      </c>
      <c r="U9" s="18">
        <v>0.1236939861740592</v>
      </c>
      <c r="V9" s="18">
        <v>0.12450051389730393</v>
      </c>
      <c r="W9" s="18">
        <v>0.12587361615435172</v>
      </c>
      <c r="X9" s="18">
        <v>0.12595921696377982</v>
      </c>
      <c r="Y9" s="18">
        <v>0.12773509121132348</v>
      </c>
      <c r="Z9" s="18">
        <v>0.13441998754304113</v>
      </c>
      <c r="AA9" s="18">
        <v>0.13342735985842535</v>
      </c>
      <c r="AB9" s="18">
        <v>0.13525282791941856</v>
      </c>
      <c r="AC9" s="18">
        <v>0.13827349471580858</v>
      </c>
      <c r="AD9" s="18">
        <v>0.1458962353096197</v>
      </c>
      <c r="AE9" s="18">
        <v>0.1432594466502975</v>
      </c>
      <c r="AF9" s="18">
        <v>0.13988189385649086</v>
      </c>
      <c r="AG9" s="18">
        <v>0.13770738194242479</v>
      </c>
      <c r="AH9" s="18">
        <v>0.13631051515436685</v>
      </c>
      <c r="AI9" s="18">
        <v>0.12300000000000001</v>
      </c>
      <c r="AJ9" s="18">
        <v>0.127</v>
      </c>
      <c r="AK9" s="18">
        <v>0.10684300000000001</v>
      </c>
      <c r="AL9" s="18">
        <v>0.11</v>
      </c>
      <c r="AM9" s="18">
        <v>0.11</v>
      </c>
      <c r="AN9" s="18">
        <v>0.11</v>
      </c>
      <c r="AO9" s="18">
        <v>0.11199999999999999</v>
      </c>
      <c r="AP9" s="18">
        <v>0.114</v>
      </c>
      <c r="AQ9" s="18">
        <v>0.115326</v>
      </c>
      <c r="AR9" s="18" t="s">
        <v>17</v>
      </c>
      <c r="AS9" s="18" t="s">
        <v>17</v>
      </c>
      <c r="AT9" s="18" t="s">
        <v>17</v>
      </c>
      <c r="AU9" s="18" t="s">
        <v>17</v>
      </c>
      <c r="AV9" s="18" t="s">
        <v>17</v>
      </c>
      <c r="AW9" s="18" t="s">
        <v>17</v>
      </c>
      <c r="AX9" s="18" t="s">
        <v>17</v>
      </c>
      <c r="AY9" s="18" t="s">
        <v>17</v>
      </c>
      <c r="AZ9" s="18" t="s">
        <v>17</v>
      </c>
      <c r="BA9" s="18" t="s">
        <v>17</v>
      </c>
      <c r="BB9" s="18" t="s">
        <v>17</v>
      </c>
      <c r="BC9" s="18" t="s">
        <v>17</v>
      </c>
      <c r="BD9" s="18" t="s">
        <v>17</v>
      </c>
      <c r="BE9" s="18" t="s">
        <v>17</v>
      </c>
      <c r="BF9" s="18" t="s">
        <v>17</v>
      </c>
      <c r="BG9" s="18" t="s">
        <v>17</v>
      </c>
      <c r="BH9" s="18" t="s">
        <v>17</v>
      </c>
      <c r="BI9" s="18" t="s">
        <v>17</v>
      </c>
      <c r="BJ9" s="22"/>
      <c r="BK9" s="23"/>
    </row>
    <row r="10" spans="1:63" ht="15.95" customHeight="1" collapsed="1">
      <c r="A10" s="51"/>
      <c r="B10" s="5" t="s">
        <v>12</v>
      </c>
      <c r="C10" s="53"/>
      <c r="D10" s="5" t="s">
        <v>8</v>
      </c>
      <c r="E10" s="17">
        <v>0.21482696082084918</v>
      </c>
      <c r="F10" s="18">
        <v>0.30190989802887219</v>
      </c>
      <c r="G10" s="18">
        <v>0.30538333410447416</v>
      </c>
      <c r="H10" s="18">
        <v>0.28663079936069152</v>
      </c>
      <c r="I10" s="18" t="s">
        <v>17</v>
      </c>
      <c r="J10" s="18" t="s">
        <v>17</v>
      </c>
      <c r="K10" s="18" t="s">
        <v>17</v>
      </c>
      <c r="L10" s="18" t="s">
        <v>17</v>
      </c>
      <c r="M10" s="18" t="s">
        <v>17</v>
      </c>
      <c r="N10" s="18">
        <v>0.19203281874122854</v>
      </c>
      <c r="O10" s="18">
        <v>0.19336468354976488</v>
      </c>
      <c r="P10" s="18">
        <v>0.1857508697825799</v>
      </c>
      <c r="Q10" s="18">
        <v>0.19025275913421327</v>
      </c>
      <c r="R10" s="18">
        <v>0.1698605861227106</v>
      </c>
      <c r="S10" s="18">
        <v>0.18621362668559263</v>
      </c>
      <c r="T10" s="18">
        <v>0.18171357338063959</v>
      </c>
      <c r="U10" s="18">
        <v>0.18799020073304593</v>
      </c>
      <c r="V10" s="18">
        <v>0.19468960706812369</v>
      </c>
      <c r="W10" s="18">
        <v>0.20402707831545144</v>
      </c>
      <c r="X10" s="18">
        <v>0.21140792152009971</v>
      </c>
      <c r="Y10" s="18">
        <v>0.21942816864179038</v>
      </c>
      <c r="Z10" s="18">
        <v>0.22927132962671531</v>
      </c>
      <c r="AA10" s="18">
        <v>0.23152012868814292</v>
      </c>
      <c r="AB10" s="18">
        <v>0.23556591429506052</v>
      </c>
      <c r="AC10" s="18">
        <v>0.2448138075146952</v>
      </c>
      <c r="AD10" s="18">
        <v>0.25481772337067404</v>
      </c>
      <c r="AE10" s="18">
        <v>0.25512409629574423</v>
      </c>
      <c r="AF10" s="18">
        <v>0.25877630753436376</v>
      </c>
      <c r="AG10" s="18">
        <v>0.25771547682489998</v>
      </c>
      <c r="AH10" s="18">
        <v>0.2647323597033775</v>
      </c>
      <c r="AI10" s="18">
        <v>0.25976785803052144</v>
      </c>
      <c r="AJ10" s="18">
        <v>0.27612820940710897</v>
      </c>
      <c r="AK10" s="18">
        <v>0.22899999999999998</v>
      </c>
      <c r="AL10" s="18">
        <v>0.23899999999999999</v>
      </c>
      <c r="AM10" s="18">
        <v>0.24600000000000002</v>
      </c>
      <c r="AN10" s="18">
        <v>0.25</v>
      </c>
      <c r="AO10" s="18">
        <v>0.255</v>
      </c>
      <c r="AP10" s="18">
        <v>0.26019008362104001</v>
      </c>
      <c r="AQ10" s="18">
        <v>0.27227872768618899</v>
      </c>
      <c r="AR10" s="18">
        <v>0.28898598433210398</v>
      </c>
      <c r="AS10" s="18">
        <v>0.31038962713656598</v>
      </c>
      <c r="AT10" s="18">
        <v>0.32379727245069373</v>
      </c>
      <c r="AU10" s="18">
        <v>0.359547012078058</v>
      </c>
      <c r="AV10" s="18">
        <v>0.37234099204089699</v>
      </c>
      <c r="AW10" s="18">
        <v>0.38388639363724703</v>
      </c>
      <c r="AX10" s="18">
        <v>0.39969034791802999</v>
      </c>
      <c r="AY10" s="18">
        <v>0.41310819155505402</v>
      </c>
      <c r="AZ10" s="18">
        <v>0.4267299952677211</v>
      </c>
      <c r="BA10" s="18">
        <v>0.44068829666010051</v>
      </c>
      <c r="BB10" s="18">
        <v>0.45236878898687893</v>
      </c>
      <c r="BC10" s="18">
        <v>0.45951385803784328</v>
      </c>
      <c r="BD10" s="18">
        <v>0.46716907275895025</v>
      </c>
      <c r="BE10" s="18">
        <v>0.47412349327105302</v>
      </c>
      <c r="BF10" s="18">
        <v>0.48516447927528999</v>
      </c>
      <c r="BG10" s="18">
        <v>0.49250652154976798</v>
      </c>
      <c r="BH10" s="18">
        <v>0.49952023428937797</v>
      </c>
      <c r="BI10" s="18">
        <v>0.50177892338830443</v>
      </c>
      <c r="BJ10" s="22"/>
      <c r="BK10" s="23"/>
    </row>
    <row r="11" spans="1:63" ht="13.5" thickBot="1">
      <c r="A11" s="55"/>
      <c r="B11" s="24" t="s">
        <v>2</v>
      </c>
      <c r="C11" s="56"/>
      <c r="D11" s="24" t="s">
        <v>2</v>
      </c>
      <c r="E11" s="25">
        <v>0.16395290895705261</v>
      </c>
      <c r="F11" s="26">
        <v>0.22432037522359502</v>
      </c>
      <c r="G11" s="26">
        <v>0.21736390493763674</v>
      </c>
      <c r="H11" s="26">
        <v>0.19969138288972205</v>
      </c>
      <c r="I11" s="26" t="s">
        <v>17</v>
      </c>
      <c r="J11" s="26" t="s">
        <v>17</v>
      </c>
      <c r="K11" s="26" t="s">
        <v>17</v>
      </c>
      <c r="L11" s="26" t="s">
        <v>17</v>
      </c>
      <c r="M11" s="26" t="s">
        <v>17</v>
      </c>
      <c r="N11" s="26">
        <v>0.13262655059975062</v>
      </c>
      <c r="O11" s="26">
        <v>0.13090262782738718</v>
      </c>
      <c r="P11" s="26">
        <v>0.13268294597536748</v>
      </c>
      <c r="Q11" s="26">
        <v>0.13313603375218502</v>
      </c>
      <c r="R11" s="26">
        <v>0.12823184776045976</v>
      </c>
      <c r="S11" s="26">
        <v>0.12834099865294238</v>
      </c>
      <c r="T11" s="26">
        <v>0.12870425553323256</v>
      </c>
      <c r="U11" s="26">
        <v>0.13111346570432714</v>
      </c>
      <c r="V11" s="26">
        <v>0.13267841488931725</v>
      </c>
      <c r="W11" s="26">
        <v>0.13505730798795412</v>
      </c>
      <c r="X11" s="26">
        <v>0.13606655098239703</v>
      </c>
      <c r="Y11" s="26">
        <v>0.13863777083296228</v>
      </c>
      <c r="Z11" s="26">
        <v>0.14576873695786893</v>
      </c>
      <c r="AA11" s="26">
        <v>0.14527232874919746</v>
      </c>
      <c r="AB11" s="26">
        <v>0.14763899786028975</v>
      </c>
      <c r="AC11" s="26">
        <v>0.15165607565021294</v>
      </c>
      <c r="AD11" s="26">
        <v>0.15990033883607876</v>
      </c>
      <c r="AE11" s="26">
        <v>0.15795668642112642</v>
      </c>
      <c r="AF11" s="26">
        <v>0.15599637833455571</v>
      </c>
      <c r="AG11" s="26">
        <v>0.15466464591584336</v>
      </c>
      <c r="AH11" s="26">
        <v>0.15493150312915843</v>
      </c>
      <c r="AI11" s="26">
        <v>0.14296766408105172</v>
      </c>
      <c r="AJ11" s="26">
        <v>0.14930333517274194</v>
      </c>
      <c r="AK11" s="26">
        <v>0.1261353306740215</v>
      </c>
      <c r="AL11" s="26">
        <v>0.13048155560694133</v>
      </c>
      <c r="AM11" s="26">
        <v>0.13300000000000001</v>
      </c>
      <c r="AN11" s="26">
        <v>0.13500000000000001</v>
      </c>
      <c r="AO11" s="26">
        <v>0.13800000000000001</v>
      </c>
      <c r="AP11" s="26">
        <v>0.141715479671504</v>
      </c>
      <c r="AQ11" s="26">
        <v>0.14590697350693799</v>
      </c>
      <c r="AR11" s="26">
        <v>0.15161289922526799</v>
      </c>
      <c r="AS11" s="26">
        <v>0.155416885920695</v>
      </c>
      <c r="AT11" s="26">
        <v>0.15576214699175583</v>
      </c>
      <c r="AU11" s="26">
        <v>0.151892575534369</v>
      </c>
      <c r="AV11" s="26">
        <v>0.15353433417309401</v>
      </c>
      <c r="AW11" s="26">
        <v>0.15476698267677499</v>
      </c>
      <c r="AX11" s="26">
        <v>0.15876915441404599</v>
      </c>
      <c r="AY11" s="26">
        <v>0.16054086376263974</v>
      </c>
      <c r="AZ11" s="26">
        <v>0.16126795074238914</v>
      </c>
      <c r="BA11" s="26">
        <v>0.16349378915294724</v>
      </c>
      <c r="BB11" s="26">
        <v>0.16455248781417897</v>
      </c>
      <c r="BC11" s="26">
        <v>0.16436569562575609</v>
      </c>
      <c r="BD11" s="26">
        <v>0.16460578276360846</v>
      </c>
      <c r="BE11" s="26">
        <v>0.165260966359941</v>
      </c>
      <c r="BF11" s="26">
        <v>0.16742033314392901</v>
      </c>
      <c r="BG11" s="26">
        <v>0.16743124265046999</v>
      </c>
      <c r="BH11" s="26">
        <v>0.166686517967643</v>
      </c>
      <c r="BI11" s="26">
        <v>0.16420797249377858</v>
      </c>
      <c r="BJ11" s="27"/>
      <c r="BK11" s="28"/>
    </row>
    <row r="12" spans="1:63">
      <c r="A12" s="29"/>
      <c r="B12" s="29"/>
      <c r="C12" s="29"/>
      <c r="D12" s="29"/>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22"/>
      <c r="BD12" s="22"/>
      <c r="BE12" s="22"/>
      <c r="BF12" s="22"/>
    </row>
    <row r="13" spans="1:63">
      <c r="A13" s="29"/>
      <c r="B13" s="29"/>
      <c r="C13" s="29"/>
      <c r="D13" s="29"/>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22"/>
      <c r="BD13" s="22"/>
      <c r="BE13" s="22"/>
      <c r="BF13" s="22"/>
    </row>
    <row r="14" spans="1:63">
      <c r="A14" s="29"/>
      <c r="B14" s="29"/>
      <c r="C14" s="29"/>
      <c r="D14" s="29"/>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22"/>
      <c r="BD14" s="22"/>
      <c r="BE14" s="22"/>
      <c r="BF14" s="22"/>
    </row>
    <row r="15" spans="1:63">
      <c r="A15" s="29"/>
      <c r="B15" s="29"/>
      <c r="C15" s="29"/>
      <c r="D15" s="29"/>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22"/>
      <c r="BD15" s="22"/>
      <c r="BE15" s="22"/>
      <c r="BF15" s="22"/>
    </row>
    <row r="16" spans="1:63">
      <c r="A16" s="29"/>
      <c r="B16" s="29"/>
      <c r="C16" s="29"/>
      <c r="D16" s="29"/>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22"/>
      <c r="BD16" s="22"/>
      <c r="BE16" s="22"/>
      <c r="BF16" s="22"/>
    </row>
    <row r="17" spans="1:58">
      <c r="A17" s="29"/>
      <c r="B17" s="29"/>
      <c r="C17" s="29"/>
      <c r="D17" s="29"/>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22"/>
      <c r="BD17" s="22"/>
      <c r="BE17" s="22"/>
      <c r="BF17" s="22"/>
    </row>
    <row r="18" spans="1:58">
      <c r="A18" s="29"/>
      <c r="B18" s="29"/>
      <c r="C18" s="29"/>
      <c r="D18" s="29"/>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22"/>
      <c r="BD18" s="22"/>
      <c r="BE18" s="22"/>
      <c r="BF18" s="22"/>
    </row>
    <row r="19" spans="1:58">
      <c r="A19" s="29"/>
      <c r="B19" s="29"/>
      <c r="C19" s="29"/>
      <c r="D19" s="29"/>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22"/>
      <c r="BD19" s="22"/>
      <c r="BE19" s="22"/>
      <c r="BF19" s="22"/>
    </row>
    <row r="20" spans="1:58">
      <c r="A20" s="29"/>
      <c r="B20" s="29"/>
      <c r="C20" s="29"/>
      <c r="D20" s="29"/>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22"/>
      <c r="BD20" s="22"/>
      <c r="BE20" s="22"/>
      <c r="BF20" s="22"/>
    </row>
    <row r="21" spans="1:58">
      <c r="A21" s="29"/>
      <c r="B21" s="29"/>
      <c r="C21" s="29"/>
      <c r="D21" s="29"/>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22"/>
      <c r="BD21" s="22"/>
      <c r="BE21" s="22"/>
      <c r="BF21" s="22"/>
    </row>
    <row r="22" spans="1:58">
      <c r="A22" s="29"/>
      <c r="B22" s="29"/>
      <c r="C22" s="29"/>
      <c r="D22" s="29"/>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22"/>
      <c r="BD22" s="22"/>
      <c r="BE22" s="22"/>
      <c r="BF22" s="22"/>
    </row>
    <row r="23" spans="1:58">
      <c r="A23" s="29"/>
      <c r="B23" s="29"/>
      <c r="C23" s="29"/>
      <c r="D23" s="29"/>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22"/>
      <c r="BD23" s="22"/>
      <c r="BE23" s="22"/>
      <c r="BF23" s="22"/>
    </row>
    <row r="24" spans="1:58" ht="54.75" customHeight="1">
      <c r="A24" s="50" t="s">
        <v>16</v>
      </c>
      <c r="B24" s="50"/>
      <c r="C24" s="50" t="s">
        <v>5</v>
      </c>
      <c r="D24" s="50"/>
      <c r="L24" s="31"/>
    </row>
    <row r="25" spans="1:58" ht="18" customHeight="1">
      <c r="B25" s="2"/>
      <c r="F25" s="32"/>
    </row>
    <row r="29" spans="1:58">
      <c r="M29" s="22"/>
    </row>
    <row r="30" spans="1:58">
      <c r="M30" s="22"/>
    </row>
    <row r="36" spans="1:7">
      <c r="G36" s="12" t="s">
        <v>21</v>
      </c>
    </row>
    <row r="44" spans="1:7" ht="36.75" customHeight="1">
      <c r="A44" s="50" t="s">
        <v>23</v>
      </c>
      <c r="B44" s="50"/>
      <c r="C44" s="50" t="s">
        <v>22</v>
      </c>
      <c r="D44" s="50"/>
    </row>
    <row r="93" spans="1:54">
      <c r="AU93" s="33"/>
      <c r="AV93" s="33"/>
      <c r="AW93" s="33"/>
      <c r="AX93" s="33"/>
      <c r="AY93" s="33"/>
      <c r="AZ93" s="33"/>
      <c r="BA93" s="33"/>
      <c r="BB93" s="33"/>
    </row>
    <row r="96" spans="1:54" ht="47.25" customHeight="1">
      <c r="A96" s="50" t="s">
        <v>4</v>
      </c>
      <c r="B96" s="50"/>
      <c r="C96" s="50" t="s">
        <v>3</v>
      </c>
      <c r="D96" s="50"/>
      <c r="E96" s="1"/>
      <c r="F96" s="1"/>
      <c r="G96" s="2"/>
      <c r="H96" s="2"/>
      <c r="I96" s="2"/>
      <c r="J96" s="2"/>
      <c r="K96" s="2"/>
      <c r="L96" s="2"/>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61" s="1" customFormat="1" ht="18">
      <c r="A97" s="3"/>
      <c r="B97" s="3"/>
      <c r="E97" s="4">
        <v>1966</v>
      </c>
      <c r="F97" s="4">
        <v>1967</v>
      </c>
      <c r="G97" s="4">
        <v>1968</v>
      </c>
      <c r="H97" s="4">
        <v>1969</v>
      </c>
      <c r="I97" s="4">
        <v>1970</v>
      </c>
      <c r="J97" s="4" t="s">
        <v>24</v>
      </c>
      <c r="K97" s="4">
        <v>1972</v>
      </c>
      <c r="L97" s="4" t="s">
        <v>25</v>
      </c>
      <c r="M97" s="4">
        <v>1974</v>
      </c>
      <c r="N97" s="4" t="s">
        <v>26</v>
      </c>
      <c r="O97" s="4">
        <v>1976</v>
      </c>
      <c r="P97" s="4" t="s">
        <v>27</v>
      </c>
      <c r="Q97" s="4">
        <v>1978</v>
      </c>
      <c r="R97" s="4">
        <v>1979</v>
      </c>
      <c r="S97" s="4" t="s">
        <v>28</v>
      </c>
      <c r="T97" s="4">
        <v>1981</v>
      </c>
      <c r="U97" s="4" t="s">
        <v>29</v>
      </c>
      <c r="V97" s="4">
        <v>1983</v>
      </c>
      <c r="W97" s="4" t="s">
        <v>30</v>
      </c>
      <c r="X97" s="4">
        <v>1985</v>
      </c>
      <c r="Y97" s="4" t="s">
        <v>31</v>
      </c>
      <c r="Z97" s="4">
        <v>1987</v>
      </c>
      <c r="AA97" s="4" t="s">
        <v>32</v>
      </c>
      <c r="AB97" s="4">
        <v>1989</v>
      </c>
      <c r="AC97" s="4" t="s">
        <v>33</v>
      </c>
      <c r="AD97" s="4">
        <v>1991</v>
      </c>
      <c r="AE97" s="4" t="s">
        <v>34</v>
      </c>
      <c r="AF97" s="4" t="s">
        <v>35</v>
      </c>
      <c r="AG97" s="4">
        <v>1994</v>
      </c>
      <c r="AH97" s="4" t="s">
        <v>36</v>
      </c>
      <c r="AI97" s="4">
        <v>1996</v>
      </c>
      <c r="AJ97" s="4" t="s">
        <v>37</v>
      </c>
      <c r="AK97" s="4" t="s">
        <v>38</v>
      </c>
      <c r="AL97" s="4" t="s">
        <v>39</v>
      </c>
      <c r="AM97" s="4">
        <v>2000</v>
      </c>
      <c r="AN97" s="4" t="s">
        <v>40</v>
      </c>
      <c r="AO97" s="4">
        <v>2002</v>
      </c>
      <c r="AP97" s="4" t="s">
        <v>41</v>
      </c>
      <c r="AQ97" s="4">
        <v>2004</v>
      </c>
      <c r="AR97" s="4" t="s">
        <v>42</v>
      </c>
      <c r="AS97" s="4">
        <v>2006</v>
      </c>
      <c r="AT97" s="4" t="s">
        <v>43</v>
      </c>
      <c r="AU97" s="4">
        <v>2008</v>
      </c>
      <c r="AV97" s="4" t="s">
        <v>44</v>
      </c>
      <c r="AW97" s="4">
        <v>2010</v>
      </c>
      <c r="AX97" s="4" t="s">
        <v>45</v>
      </c>
      <c r="AY97" s="4">
        <v>2012</v>
      </c>
      <c r="AZ97" s="4" t="s">
        <v>46</v>
      </c>
      <c r="BA97" s="4">
        <v>2014</v>
      </c>
      <c r="BB97" s="4" t="s">
        <v>47</v>
      </c>
      <c r="BC97" s="4">
        <v>2016</v>
      </c>
      <c r="BD97" s="4">
        <v>2017</v>
      </c>
      <c r="BE97" s="4">
        <v>2018</v>
      </c>
      <c r="BF97" s="4" t="s">
        <v>48</v>
      </c>
      <c r="BG97" s="4">
        <v>2020</v>
      </c>
      <c r="BH97" s="4">
        <v>2021</v>
      </c>
      <c r="BI97" s="4">
        <v>2022</v>
      </c>
    </row>
    <row r="98" spans="1:61" s="8" customFormat="1" ht="15.95" customHeight="1">
      <c r="A98" s="51" t="s">
        <v>49</v>
      </c>
      <c r="B98" s="5" t="s">
        <v>10</v>
      </c>
      <c r="C98" s="52" t="s">
        <v>50</v>
      </c>
      <c r="D98" s="5" t="s">
        <v>19</v>
      </c>
      <c r="E98" s="34">
        <f t="shared" ref="E98:AX98" si="2">E3</f>
        <v>100015</v>
      </c>
      <c r="F98" s="34">
        <f t="shared" si="2"/>
        <v>140641</v>
      </c>
      <c r="G98" s="34">
        <f t="shared" si="2"/>
        <v>139488</v>
      </c>
      <c r="H98" s="34">
        <f t="shared" si="2"/>
        <v>129807</v>
      </c>
      <c r="I98" s="34">
        <f t="shared" si="2"/>
        <v>127725</v>
      </c>
      <c r="J98" s="34">
        <f t="shared" si="2"/>
        <v>146187</v>
      </c>
      <c r="K98" s="34">
        <f t="shared" si="2"/>
        <v>147666</v>
      </c>
      <c r="L98" s="34">
        <f t="shared" si="2"/>
        <v>109591</v>
      </c>
      <c r="M98" s="34">
        <f t="shared" si="2"/>
        <v>104547</v>
      </c>
      <c r="N98" s="34">
        <f t="shared" si="2"/>
        <v>91796</v>
      </c>
      <c r="O98" s="34">
        <f t="shared" si="2"/>
        <v>91217</v>
      </c>
      <c r="P98" s="34">
        <f t="shared" si="2"/>
        <v>92976</v>
      </c>
      <c r="Q98" s="34">
        <f t="shared" si="2"/>
        <v>94355</v>
      </c>
      <c r="R98" s="34">
        <f t="shared" si="2"/>
        <v>93672</v>
      </c>
      <c r="S98" s="34">
        <f t="shared" si="2"/>
        <v>93061</v>
      </c>
      <c r="T98" s="34">
        <f t="shared" si="2"/>
        <v>94240</v>
      </c>
      <c r="U98" s="34">
        <f t="shared" si="2"/>
        <v>96686</v>
      </c>
      <c r="V98" s="34">
        <f t="shared" si="2"/>
        <v>98366</v>
      </c>
      <c r="W98" s="34">
        <f t="shared" si="2"/>
        <v>100573</v>
      </c>
      <c r="X98" s="34">
        <f t="shared" si="2"/>
        <v>101536</v>
      </c>
      <c r="Y98" s="34">
        <f t="shared" si="2"/>
        <v>104339</v>
      </c>
      <c r="Z98" s="34">
        <f t="shared" si="2"/>
        <v>111594</v>
      </c>
      <c r="AA98" s="34">
        <f t="shared" si="2"/>
        <v>112232</v>
      </c>
      <c r="AB98" s="34">
        <f t="shared" si="2"/>
        <v>115042</v>
      </c>
      <c r="AC98" s="34">
        <f t="shared" si="2"/>
        <v>118286</v>
      </c>
      <c r="AD98" s="34">
        <f t="shared" si="2"/>
        <v>126050</v>
      </c>
      <c r="AE98" s="34">
        <f t="shared" si="2"/>
        <v>124900</v>
      </c>
      <c r="AF98" s="34">
        <f t="shared" si="2"/>
        <v>122664</v>
      </c>
      <c r="AG98" s="34">
        <f t="shared" si="2"/>
        <v>121772</v>
      </c>
      <c r="AH98" s="34">
        <f t="shared" si="2"/>
        <v>122291</v>
      </c>
      <c r="AI98" s="34">
        <f t="shared" si="2"/>
        <v>110409</v>
      </c>
      <c r="AJ98" s="34">
        <f t="shared" si="2"/>
        <v>117928</v>
      </c>
      <c r="AK98" s="7">
        <f t="shared" si="2"/>
        <v>132931</v>
      </c>
      <c r="AL98" s="7">
        <f t="shared" si="2"/>
        <v>137045</v>
      </c>
      <c r="AM98" s="7">
        <f t="shared" si="2"/>
        <v>138894</v>
      </c>
      <c r="AN98" s="7">
        <f t="shared" si="2"/>
        <v>137698</v>
      </c>
      <c r="AO98" s="7">
        <f t="shared" si="2"/>
        <v>141076</v>
      </c>
      <c r="AP98" s="7">
        <f t="shared" si="2"/>
        <v>143628</v>
      </c>
      <c r="AQ98" s="7">
        <f t="shared" si="2"/>
        <v>146910</v>
      </c>
      <c r="AR98" s="7">
        <f t="shared" si="2"/>
        <v>149586</v>
      </c>
      <c r="AS98" s="7">
        <f t="shared" si="2"/>
        <v>153537</v>
      </c>
      <c r="AT98" s="7">
        <f t="shared" si="2"/>
        <v>155617</v>
      </c>
      <c r="AU98" s="7">
        <f t="shared" si="2"/>
        <v>158969</v>
      </c>
      <c r="AV98" s="7">
        <f t="shared" si="2"/>
        <v>164078</v>
      </c>
      <c r="AW98" s="7">
        <f t="shared" si="2"/>
        <v>168206</v>
      </c>
      <c r="AX98" s="7">
        <f t="shared" si="2"/>
        <v>175671</v>
      </c>
      <c r="AY98" s="7">
        <f t="shared" ref="AY98:AZ98" si="3">AY3</f>
        <v>181493</v>
      </c>
      <c r="AZ98" s="7">
        <f t="shared" si="3"/>
        <v>185770</v>
      </c>
      <c r="BA98" s="7">
        <f t="shared" ref="BA98:BB98" si="4">BA3</f>
        <v>192856</v>
      </c>
      <c r="BB98" s="7">
        <f t="shared" si="4"/>
        <v>197417</v>
      </c>
      <c r="BC98" s="7">
        <f t="shared" ref="BC98:BD98" si="5">BC3</f>
        <v>201056</v>
      </c>
      <c r="BD98" s="7">
        <f t="shared" si="5"/>
        <v>204768</v>
      </c>
      <c r="BE98" s="7">
        <f t="shared" ref="BE98:BF98" si="6">BE3</f>
        <v>209190</v>
      </c>
      <c r="BF98" s="7">
        <f t="shared" si="6"/>
        <v>215772</v>
      </c>
      <c r="BG98" s="7">
        <f t="shared" ref="BG98:BH98" si="7">BG3</f>
        <v>218903</v>
      </c>
      <c r="BH98" s="7">
        <f t="shared" si="7"/>
        <v>219935</v>
      </c>
      <c r="BI98" s="7">
        <f t="shared" ref="BI98" si="8">BI3</f>
        <v>219109</v>
      </c>
    </row>
    <row r="99" spans="1:61" s="11" customFormat="1" ht="15.95" customHeight="1">
      <c r="A99" s="51"/>
      <c r="B99" s="5" t="s">
        <v>11</v>
      </c>
      <c r="C99" s="53"/>
      <c r="D99" s="5" t="s">
        <v>7</v>
      </c>
      <c r="E99" s="35">
        <f t="shared" ref="E99:AX99" si="9">E4</f>
        <v>6734</v>
      </c>
      <c r="F99" s="35">
        <f t="shared" si="9"/>
        <v>6277</v>
      </c>
      <c r="G99" s="35">
        <f t="shared" si="9"/>
        <v>6571</v>
      </c>
      <c r="H99" s="35">
        <f t="shared" si="9"/>
        <v>5843</v>
      </c>
      <c r="I99" s="35">
        <f t="shared" si="9"/>
        <v>5560</v>
      </c>
      <c r="J99" s="35">
        <f t="shared" si="9"/>
        <v>6250</v>
      </c>
      <c r="K99" s="35">
        <f t="shared" si="9"/>
        <v>6127</v>
      </c>
      <c r="L99" s="35">
        <f t="shared" si="9"/>
        <v>4839</v>
      </c>
      <c r="M99" s="35">
        <f t="shared" si="9"/>
        <v>4280</v>
      </c>
      <c r="N99" s="35">
        <f t="shared" si="9"/>
        <v>3693</v>
      </c>
      <c r="O99" s="35">
        <f t="shared" si="9"/>
        <v>3614</v>
      </c>
      <c r="P99" s="35">
        <f t="shared" si="9"/>
        <v>3755</v>
      </c>
      <c r="Q99" s="35">
        <f t="shared" si="9"/>
        <v>3372</v>
      </c>
      <c r="R99" s="35">
        <f t="shared" si="9"/>
        <v>2996</v>
      </c>
      <c r="S99" s="35">
        <f t="shared" si="9"/>
        <v>3045</v>
      </c>
      <c r="T99" s="35">
        <f t="shared" si="9"/>
        <v>3210</v>
      </c>
      <c r="U99" s="35">
        <f t="shared" si="9"/>
        <v>3175</v>
      </c>
      <c r="V99" s="35">
        <f t="shared" si="9"/>
        <v>3144</v>
      </c>
      <c r="W99" s="35">
        <f t="shared" si="9"/>
        <v>3041</v>
      </c>
      <c r="X99" s="35">
        <f t="shared" si="9"/>
        <v>3171</v>
      </c>
      <c r="Y99" s="35">
        <f t="shared" si="9"/>
        <v>3088</v>
      </c>
      <c r="Z99" s="35">
        <f t="shared" si="9"/>
        <v>2788</v>
      </c>
      <c r="AA99" s="35">
        <f t="shared" si="9"/>
        <v>2521</v>
      </c>
      <c r="AB99" s="35">
        <f t="shared" si="9"/>
        <v>2363</v>
      </c>
      <c r="AC99" s="35">
        <f t="shared" si="9"/>
        <v>2398</v>
      </c>
      <c r="AD99" s="35">
        <f t="shared" si="9"/>
        <v>2388</v>
      </c>
      <c r="AE99" s="35">
        <f t="shared" si="9"/>
        <v>2176</v>
      </c>
      <c r="AF99" s="35">
        <f t="shared" si="9"/>
        <v>2477</v>
      </c>
      <c r="AG99" s="35">
        <f t="shared" si="9"/>
        <v>2285</v>
      </c>
      <c r="AH99" s="35">
        <f t="shared" si="9"/>
        <v>2278</v>
      </c>
      <c r="AI99" s="35">
        <f t="shared" si="9"/>
        <v>2275</v>
      </c>
      <c r="AJ99" s="35">
        <f t="shared" si="9"/>
        <v>2679</v>
      </c>
      <c r="AK99" s="10">
        <f t="shared" si="9"/>
        <v>1718</v>
      </c>
      <c r="AL99" s="10">
        <f t="shared" si="9"/>
        <v>1947</v>
      </c>
      <c r="AM99" s="10">
        <f t="shared" si="9"/>
        <v>1948</v>
      </c>
      <c r="AN99" s="10">
        <f t="shared" si="9"/>
        <v>2345</v>
      </c>
      <c r="AO99" s="10">
        <f t="shared" si="9"/>
        <v>2322</v>
      </c>
      <c r="AP99" s="10">
        <f t="shared" si="9"/>
        <v>2405</v>
      </c>
      <c r="AQ99" s="10">
        <f t="shared" si="9"/>
        <v>2510</v>
      </c>
      <c r="AR99" s="10">
        <f t="shared" si="9"/>
        <v>2917</v>
      </c>
      <c r="AS99" s="10">
        <f t="shared" si="9"/>
        <v>3003</v>
      </c>
      <c r="AT99" s="10">
        <f t="shared" si="9"/>
        <v>3100</v>
      </c>
      <c r="AU99" s="10">
        <f t="shared" si="9"/>
        <v>3156</v>
      </c>
      <c r="AV99" s="10">
        <f t="shared" si="9"/>
        <v>3280</v>
      </c>
      <c r="AW99" s="10">
        <f t="shared" si="9"/>
        <v>3346</v>
      </c>
      <c r="AX99" s="10">
        <f t="shared" si="9"/>
        <v>3447</v>
      </c>
      <c r="AY99" s="10">
        <f t="shared" ref="AY99:AZ99" si="10">AY4</f>
        <v>3496</v>
      </c>
      <c r="AZ99" s="10">
        <f t="shared" si="10"/>
        <v>3577</v>
      </c>
      <c r="BA99" s="10">
        <f t="shared" ref="BA99:BB99" si="11">BA4</f>
        <v>3631</v>
      </c>
      <c r="BB99" s="10">
        <f t="shared" si="11"/>
        <v>3765</v>
      </c>
      <c r="BC99" s="10">
        <f t="shared" ref="BC99:BD99" si="12">BC4</f>
        <v>3830</v>
      </c>
      <c r="BD99" s="10">
        <f t="shared" si="12"/>
        <v>3818</v>
      </c>
      <c r="BE99" s="10">
        <f t="shared" ref="BE99:BF99" si="13">BE4</f>
        <v>3768</v>
      </c>
      <c r="BF99" s="10">
        <f t="shared" si="13"/>
        <v>3753</v>
      </c>
      <c r="BG99" s="10">
        <f t="shared" ref="BG99:BH99" si="14">BG4</f>
        <v>3717</v>
      </c>
      <c r="BH99" s="10">
        <f t="shared" si="14"/>
        <v>3742</v>
      </c>
      <c r="BI99" s="10">
        <f t="shared" ref="BI99" si="15">BI4</f>
        <v>3606</v>
      </c>
    </row>
    <row r="100" spans="1:61" ht="15.95" customHeight="1">
      <c r="A100" s="51"/>
      <c r="B100" s="5" t="s">
        <v>12</v>
      </c>
      <c r="C100" s="53"/>
      <c r="D100" s="5" t="s">
        <v>20</v>
      </c>
      <c r="E100" s="35">
        <f t="shared" ref="E100:AX100" si="16">E5</f>
        <v>17294</v>
      </c>
      <c r="F100" s="35">
        <f t="shared" si="16"/>
        <v>25640</v>
      </c>
      <c r="G100" s="35">
        <f t="shared" si="16"/>
        <v>26401</v>
      </c>
      <c r="H100" s="35">
        <f t="shared" si="16"/>
        <v>25466</v>
      </c>
      <c r="I100" s="35">
        <f t="shared" si="16"/>
        <v>24745</v>
      </c>
      <c r="J100" s="35">
        <f t="shared" si="16"/>
        <v>26199</v>
      </c>
      <c r="K100" s="35">
        <f t="shared" si="16"/>
        <v>25734</v>
      </c>
      <c r="L100" s="35">
        <f t="shared" si="16"/>
        <v>21495</v>
      </c>
      <c r="M100" s="35">
        <f t="shared" si="16"/>
        <v>20037</v>
      </c>
      <c r="N100" s="35">
        <f t="shared" si="16"/>
        <v>17788</v>
      </c>
      <c r="O100" s="35">
        <f t="shared" si="16"/>
        <v>17928</v>
      </c>
      <c r="P100" s="35">
        <f t="shared" si="16"/>
        <v>18206</v>
      </c>
      <c r="Q100" s="35">
        <f t="shared" si="16"/>
        <v>18652</v>
      </c>
      <c r="R100" s="35">
        <f t="shared" si="16"/>
        <v>18020</v>
      </c>
      <c r="S100" s="35">
        <f t="shared" si="16"/>
        <v>18891</v>
      </c>
      <c r="T100" s="35">
        <f t="shared" si="16"/>
        <v>18950</v>
      </c>
      <c r="U100" s="35">
        <f t="shared" si="16"/>
        <v>19798</v>
      </c>
      <c r="V100" s="35">
        <f t="shared" si="16"/>
        <v>20934</v>
      </c>
      <c r="W100" s="35">
        <f t="shared" si="16"/>
        <v>22363</v>
      </c>
      <c r="X100" s="35">
        <f t="shared" si="16"/>
        <v>23576</v>
      </c>
      <c r="Y100" s="35">
        <f t="shared" si="16"/>
        <v>24904</v>
      </c>
      <c r="Z100" s="35">
        <f t="shared" si="16"/>
        <v>26515</v>
      </c>
      <c r="AA100" s="35">
        <f t="shared" si="16"/>
        <v>27346</v>
      </c>
      <c r="AB100" s="35">
        <f t="shared" si="16"/>
        <v>28805</v>
      </c>
      <c r="AC100" s="35">
        <f t="shared" si="16"/>
        <v>30695</v>
      </c>
      <c r="AD100" s="35">
        <f t="shared" si="16"/>
        <v>33097</v>
      </c>
      <c r="AE100" s="35">
        <f t="shared" si="16"/>
        <v>34230</v>
      </c>
      <c r="AF100" s="35">
        <f t="shared" si="16"/>
        <v>36297</v>
      </c>
      <c r="AG100" s="35">
        <f t="shared" si="16"/>
        <v>38204</v>
      </c>
      <c r="AH100" s="35">
        <f t="shared" si="16"/>
        <v>40876</v>
      </c>
      <c r="AI100" s="35">
        <f t="shared" si="16"/>
        <v>41806</v>
      </c>
      <c r="AJ100" s="35">
        <f t="shared" si="16"/>
        <v>46331</v>
      </c>
      <c r="AK100" s="10">
        <f t="shared" si="16"/>
        <v>52263</v>
      </c>
      <c r="AL100" s="10">
        <f t="shared" si="16"/>
        <v>57377</v>
      </c>
      <c r="AM100" s="10">
        <f t="shared" si="16"/>
        <v>61817</v>
      </c>
      <c r="AN100" s="10">
        <f t="shared" si="16"/>
        <v>67800</v>
      </c>
      <c r="AO100" s="10">
        <f t="shared" si="16"/>
        <v>73555</v>
      </c>
      <c r="AP100" s="10">
        <f t="shared" si="16"/>
        <v>79282</v>
      </c>
      <c r="AQ100" s="10">
        <f t="shared" si="16"/>
        <v>85370</v>
      </c>
      <c r="AR100" s="10">
        <f t="shared" si="16"/>
        <v>92001</v>
      </c>
      <c r="AS100" s="10">
        <f t="shared" si="16"/>
        <v>96281</v>
      </c>
      <c r="AT100" s="10">
        <f t="shared" si="16"/>
        <v>97915</v>
      </c>
      <c r="AU100" s="10">
        <f t="shared" si="16"/>
        <v>101535</v>
      </c>
      <c r="AV100" s="10">
        <f t="shared" si="16"/>
        <v>103943</v>
      </c>
      <c r="AW100" s="10">
        <f t="shared" si="16"/>
        <v>105596</v>
      </c>
      <c r="AX100" s="10">
        <f t="shared" si="16"/>
        <v>108536</v>
      </c>
      <c r="AY100" s="10">
        <f t="shared" ref="AY100:AZ100" si="17">AY5</f>
        <v>110179</v>
      </c>
      <c r="AZ100" s="10">
        <f t="shared" si="17"/>
        <v>111400</v>
      </c>
      <c r="BA100" s="10">
        <f t="shared" ref="BA100:BB100" si="18">BA5</f>
        <v>112864</v>
      </c>
      <c r="BB100" s="10">
        <f t="shared" si="18"/>
        <v>113858</v>
      </c>
      <c r="BC100" s="10">
        <f t="shared" ref="BC100:BD100" si="19">BC5</f>
        <v>113708</v>
      </c>
      <c r="BD100" s="10">
        <f t="shared" si="19"/>
        <v>114194</v>
      </c>
      <c r="BE100" s="10">
        <f t="shared" ref="BE100:BF100" si="20">BE5</f>
        <v>115140</v>
      </c>
      <c r="BF100" s="10">
        <f t="shared" si="20"/>
        <v>117498</v>
      </c>
      <c r="BG100" s="10">
        <f t="shared" ref="BG100:BH100" si="21">BG5</f>
        <v>119090</v>
      </c>
      <c r="BH100" s="10">
        <f t="shared" si="21"/>
        <v>121326</v>
      </c>
      <c r="BI100" s="10">
        <f t="shared" ref="BI100" si="22">BI5</f>
        <v>121556</v>
      </c>
    </row>
    <row r="101" spans="1:61" s="11" customFormat="1" ht="30" customHeight="1">
      <c r="A101" s="51"/>
      <c r="B101" s="13" t="s">
        <v>2</v>
      </c>
      <c r="C101" s="53"/>
      <c r="D101" s="13" t="s">
        <v>2</v>
      </c>
      <c r="E101" s="36">
        <f t="shared" ref="E101:AX101" si="23">E6</f>
        <v>124043</v>
      </c>
      <c r="F101" s="36">
        <f t="shared" si="23"/>
        <v>172558</v>
      </c>
      <c r="G101" s="36">
        <f t="shared" si="23"/>
        <v>172460</v>
      </c>
      <c r="H101" s="36">
        <f t="shared" si="23"/>
        <v>161116</v>
      </c>
      <c r="I101" s="36">
        <f t="shared" si="23"/>
        <v>158030</v>
      </c>
      <c r="J101" s="36">
        <f t="shared" si="23"/>
        <v>178636</v>
      </c>
      <c r="K101" s="36">
        <f t="shared" si="23"/>
        <v>179527</v>
      </c>
      <c r="L101" s="36">
        <f t="shared" si="23"/>
        <v>135925</v>
      </c>
      <c r="M101" s="36">
        <f t="shared" si="23"/>
        <v>128864</v>
      </c>
      <c r="N101" s="36">
        <f t="shared" si="23"/>
        <v>113277</v>
      </c>
      <c r="O101" s="36">
        <f t="shared" si="23"/>
        <v>112759</v>
      </c>
      <c r="P101" s="36">
        <f t="shared" si="23"/>
        <v>114937</v>
      </c>
      <c r="Q101" s="36">
        <f t="shared" si="23"/>
        <v>116379</v>
      </c>
      <c r="R101" s="36">
        <f t="shared" si="23"/>
        <v>114688</v>
      </c>
      <c r="S101" s="36">
        <f t="shared" si="23"/>
        <v>114997</v>
      </c>
      <c r="T101" s="36">
        <f t="shared" si="23"/>
        <v>116400</v>
      </c>
      <c r="U101" s="36">
        <f t="shared" si="23"/>
        <v>119659</v>
      </c>
      <c r="V101" s="36">
        <f t="shared" si="23"/>
        <v>122444</v>
      </c>
      <c r="W101" s="36">
        <f t="shared" si="23"/>
        <v>125977</v>
      </c>
      <c r="X101" s="36">
        <f t="shared" si="23"/>
        <v>128283</v>
      </c>
      <c r="Y101" s="36">
        <f t="shared" si="23"/>
        <v>132331</v>
      </c>
      <c r="Z101" s="36">
        <f t="shared" si="23"/>
        <v>140897</v>
      </c>
      <c r="AA101" s="36">
        <f t="shared" si="23"/>
        <v>142099</v>
      </c>
      <c r="AB101" s="36">
        <f t="shared" si="23"/>
        <v>146210</v>
      </c>
      <c r="AC101" s="36">
        <f t="shared" si="23"/>
        <v>151379</v>
      </c>
      <c r="AD101" s="36">
        <f t="shared" si="23"/>
        <v>161535</v>
      </c>
      <c r="AE101" s="36">
        <f t="shared" si="23"/>
        <v>161306</v>
      </c>
      <c r="AF101" s="36">
        <f t="shared" si="23"/>
        <v>161438</v>
      </c>
      <c r="AG101" s="36">
        <f t="shared" si="23"/>
        <v>162261</v>
      </c>
      <c r="AH101" s="36">
        <f t="shared" si="23"/>
        <v>165445</v>
      </c>
      <c r="AI101" s="36">
        <f t="shared" si="23"/>
        <v>154490</v>
      </c>
      <c r="AJ101" s="36">
        <f t="shared" si="23"/>
        <v>166938</v>
      </c>
      <c r="AK101" s="37">
        <f t="shared" si="23"/>
        <v>186912</v>
      </c>
      <c r="AL101" s="37">
        <f t="shared" si="23"/>
        <v>196369</v>
      </c>
      <c r="AM101" s="37">
        <f t="shared" si="23"/>
        <v>202659</v>
      </c>
      <c r="AN101" s="37">
        <f t="shared" si="23"/>
        <v>207843</v>
      </c>
      <c r="AO101" s="37">
        <f t="shared" si="23"/>
        <v>216953</v>
      </c>
      <c r="AP101" s="37">
        <f t="shared" si="23"/>
        <v>225315</v>
      </c>
      <c r="AQ101" s="37">
        <f t="shared" si="23"/>
        <v>234790</v>
      </c>
      <c r="AR101" s="37">
        <f t="shared" si="23"/>
        <v>244504</v>
      </c>
      <c r="AS101" s="37">
        <f t="shared" si="23"/>
        <v>252821</v>
      </c>
      <c r="AT101" s="37">
        <f t="shared" si="23"/>
        <v>256632</v>
      </c>
      <c r="AU101" s="37">
        <f t="shared" si="23"/>
        <v>263660</v>
      </c>
      <c r="AV101" s="37">
        <f t="shared" si="23"/>
        <v>271301</v>
      </c>
      <c r="AW101" s="37">
        <f t="shared" si="23"/>
        <v>277148</v>
      </c>
      <c r="AX101" s="37">
        <f t="shared" si="23"/>
        <v>287654</v>
      </c>
      <c r="AY101" s="37">
        <f t="shared" ref="AY101:AZ101" si="24">AY6</f>
        <v>295168</v>
      </c>
      <c r="AZ101" s="37">
        <f t="shared" si="24"/>
        <v>300747</v>
      </c>
      <c r="BA101" s="37">
        <f t="shared" ref="BA101:BB101" si="25">BA6</f>
        <v>309351</v>
      </c>
      <c r="BB101" s="37">
        <f t="shared" si="25"/>
        <v>315040</v>
      </c>
      <c r="BC101" s="37">
        <f t="shared" ref="BC101:BD101" si="26">BC6</f>
        <v>318594</v>
      </c>
      <c r="BD101" s="37">
        <f t="shared" si="26"/>
        <v>322780</v>
      </c>
      <c r="BE101" s="37">
        <f t="shared" ref="BE101:BF101" si="27">BE6</f>
        <v>328098</v>
      </c>
      <c r="BF101" s="37">
        <f t="shared" si="27"/>
        <v>337023</v>
      </c>
      <c r="BG101" s="37">
        <f t="shared" ref="BG101:BH101" si="28">BG6</f>
        <v>341710</v>
      </c>
      <c r="BH101" s="37">
        <f t="shared" si="28"/>
        <v>345003</v>
      </c>
      <c r="BI101" s="37">
        <f t="shared" ref="BI101" si="29">BI6</f>
        <v>344271</v>
      </c>
    </row>
    <row r="102" spans="1:61" s="8" customFormat="1">
      <c r="A102" s="51"/>
      <c r="B102" s="5" t="s">
        <v>10</v>
      </c>
      <c r="C102" s="53"/>
      <c r="D102" s="5" t="s">
        <v>19</v>
      </c>
      <c r="E102" s="38" t="s">
        <v>17</v>
      </c>
      <c r="F102" s="38">
        <f>(F98-E98)/ABS(E98)</f>
        <v>0.40619907013947909</v>
      </c>
      <c r="G102" s="38">
        <f t="shared" ref="G102:H102" si="30">(G98-F98)/ABS(F98)</f>
        <v>-8.1981783405976928E-3</v>
      </c>
      <c r="H102" s="38">
        <f t="shared" si="30"/>
        <v>-6.9403819683413623E-2</v>
      </c>
      <c r="I102" s="38">
        <f>(I98-H98)/ABS(H98)</f>
        <v>-1.6039196653493262E-2</v>
      </c>
      <c r="J102" s="38">
        <f t="shared" ref="J102" si="31">(J98-I98)/ABS(I98)</f>
        <v>0.14454492072812683</v>
      </c>
      <c r="K102" s="38">
        <f>(K98-J98)/ABS(J98)</f>
        <v>1.0117178682098955E-2</v>
      </c>
      <c r="L102" s="38">
        <f t="shared" ref="L102:AA105" si="32">(L98-K98)/ABS(K98)</f>
        <v>-0.25784540787994525</v>
      </c>
      <c r="M102" s="38">
        <f t="shared" si="32"/>
        <v>-4.6025677291018426E-2</v>
      </c>
      <c r="N102" s="38">
        <f t="shared" si="32"/>
        <v>-0.12196428400623643</v>
      </c>
      <c r="O102" s="38">
        <f t="shared" si="32"/>
        <v>-6.3074643775327902E-3</v>
      </c>
      <c r="P102" s="38">
        <f t="shared" si="32"/>
        <v>1.9283686154993037E-2</v>
      </c>
      <c r="Q102" s="38">
        <f t="shared" si="32"/>
        <v>1.4831784546549646E-2</v>
      </c>
      <c r="R102" s="38">
        <f t="shared" si="32"/>
        <v>-7.2386201049228979E-3</v>
      </c>
      <c r="S102" s="38">
        <f t="shared" si="32"/>
        <v>-6.5227602698778716E-3</v>
      </c>
      <c r="T102" s="38">
        <f t="shared" si="32"/>
        <v>1.2669109508816797E-2</v>
      </c>
      <c r="U102" s="38">
        <f t="shared" si="32"/>
        <v>2.5955008488964346E-2</v>
      </c>
      <c r="V102" s="38">
        <f t="shared" si="32"/>
        <v>1.7375835177792027E-2</v>
      </c>
      <c r="W102" s="38">
        <f t="shared" si="32"/>
        <v>2.2436614277290934E-2</v>
      </c>
      <c r="X102" s="38">
        <f t="shared" si="32"/>
        <v>9.5751344794328501E-3</v>
      </c>
      <c r="Y102" s="38">
        <f t="shared" si="32"/>
        <v>2.7605972265994327E-2</v>
      </c>
      <c r="Z102" s="38">
        <f t="shared" si="32"/>
        <v>6.9532964663261101E-2</v>
      </c>
      <c r="AA102" s="38">
        <f t="shared" si="32"/>
        <v>5.7171532519669516E-3</v>
      </c>
      <c r="AB102" s="38">
        <f t="shared" ref="AB102:BI105" si="33">(AB98-AA98)/ABS(AA98)</f>
        <v>2.5037422482001567E-2</v>
      </c>
      <c r="AC102" s="38">
        <f t="shared" si="33"/>
        <v>2.8198397107143478E-2</v>
      </c>
      <c r="AD102" s="38">
        <f t="shared" si="33"/>
        <v>6.5637522614679672E-2</v>
      </c>
      <c r="AE102" s="38">
        <f t="shared" si="33"/>
        <v>-9.1233637445458145E-3</v>
      </c>
      <c r="AF102" s="38">
        <f t="shared" si="33"/>
        <v>-1.7902321857485987E-2</v>
      </c>
      <c r="AG102" s="38">
        <f t="shared" si="33"/>
        <v>-7.2718972151568509E-3</v>
      </c>
      <c r="AH102" s="38">
        <f t="shared" si="33"/>
        <v>4.2620635285615738E-3</v>
      </c>
      <c r="AI102" s="38">
        <f t="shared" si="33"/>
        <v>-9.7161688104602961E-2</v>
      </c>
      <c r="AJ102" s="38">
        <f t="shared" si="33"/>
        <v>6.8101332318923277E-2</v>
      </c>
      <c r="AK102" s="38">
        <f t="shared" si="33"/>
        <v>0.12722169459331117</v>
      </c>
      <c r="AL102" s="38">
        <f t="shared" si="33"/>
        <v>3.0948386757039367E-2</v>
      </c>
      <c r="AM102" s="38">
        <f t="shared" si="33"/>
        <v>1.3491918712831551E-2</v>
      </c>
      <c r="AN102" s="38">
        <f t="shared" si="33"/>
        <v>-8.6108831195012021E-3</v>
      </c>
      <c r="AO102" s="38">
        <f t="shared" si="33"/>
        <v>2.4531946723990183E-2</v>
      </c>
      <c r="AP102" s="38">
        <f t="shared" si="33"/>
        <v>1.808954038957725E-2</v>
      </c>
      <c r="AQ102" s="38">
        <f t="shared" si="33"/>
        <v>2.2850697635558526E-2</v>
      </c>
      <c r="AR102" s="38">
        <f t="shared" si="33"/>
        <v>1.8215233816622423E-2</v>
      </c>
      <c r="AS102" s="38">
        <f t="shared" si="33"/>
        <v>2.6412899602904015E-2</v>
      </c>
      <c r="AT102" s="38">
        <f t="shared" si="33"/>
        <v>1.3547223144909696E-2</v>
      </c>
      <c r="AU102" s="38">
        <f t="shared" si="33"/>
        <v>2.154006310364549E-2</v>
      </c>
      <c r="AV102" s="38">
        <f t="shared" si="33"/>
        <v>3.2138341437638787E-2</v>
      </c>
      <c r="AW102" s="38">
        <f t="shared" si="33"/>
        <v>2.5158765952778557E-2</v>
      </c>
      <c r="AX102" s="38">
        <f t="shared" si="33"/>
        <v>4.4380105347014968E-2</v>
      </c>
      <c r="AY102" s="38">
        <f t="shared" si="33"/>
        <v>3.3141497458316967E-2</v>
      </c>
      <c r="AZ102" s="38">
        <f t="shared" si="33"/>
        <v>2.3565647159945562E-2</v>
      </c>
      <c r="BA102" s="38">
        <f t="shared" si="33"/>
        <v>3.8143941432954728E-2</v>
      </c>
      <c r="BB102" s="38">
        <f t="shared" ref="BB102:BI102" si="34">(BB98-BA98)/ABS(BA98)</f>
        <v>2.364976977641349E-2</v>
      </c>
      <c r="BC102" s="38">
        <f t="shared" si="34"/>
        <v>1.8433063008758112E-2</v>
      </c>
      <c r="BD102" s="38">
        <f t="shared" si="34"/>
        <v>1.8462517905459174E-2</v>
      </c>
      <c r="BE102" s="38">
        <f t="shared" si="34"/>
        <v>2.1595171120487575E-2</v>
      </c>
      <c r="BF102" s="38">
        <f t="shared" si="34"/>
        <v>3.1464219130933599E-2</v>
      </c>
      <c r="BG102" s="38">
        <f t="shared" si="34"/>
        <v>1.4510687206866508E-2</v>
      </c>
      <c r="BH102" s="38">
        <f t="shared" si="34"/>
        <v>4.7144168878453015E-3</v>
      </c>
      <c r="BI102" s="38">
        <f t="shared" si="34"/>
        <v>-3.7556550799099733E-3</v>
      </c>
    </row>
    <row r="103" spans="1:61" s="11" customFormat="1">
      <c r="A103" s="51"/>
      <c r="B103" s="5" t="s">
        <v>11</v>
      </c>
      <c r="C103" s="53"/>
      <c r="D103" s="5" t="s">
        <v>7</v>
      </c>
      <c r="E103" s="39" t="s">
        <v>17</v>
      </c>
      <c r="F103" s="39">
        <f>(F99-E99)/ABS(E99)</f>
        <v>-6.7864567864567862E-2</v>
      </c>
      <c r="G103" s="39">
        <f t="shared" ref="G103:H103" si="35">(G99-F99)/ABS(F99)</f>
        <v>4.6837661303170304E-2</v>
      </c>
      <c r="H103" s="39">
        <f t="shared" si="35"/>
        <v>-0.1107898341196165</v>
      </c>
      <c r="I103" s="39">
        <f>(I99-H99)/ABS(H99)</f>
        <v>-4.8434023618004453E-2</v>
      </c>
      <c r="J103" s="39">
        <f t="shared" ref="J103" si="36">(J99-I99)/ABS(I99)</f>
        <v>0.12410071942446044</v>
      </c>
      <c r="K103" s="39">
        <f>(K99-J99)/ABS(J99)</f>
        <v>-1.968E-2</v>
      </c>
      <c r="L103" s="39">
        <f t="shared" ref="L103:O103" si="37">(L99-K99)/ABS(K99)</f>
        <v>-0.21021707197649747</v>
      </c>
      <c r="M103" s="39">
        <f t="shared" si="37"/>
        <v>-0.11551973548253772</v>
      </c>
      <c r="N103" s="39">
        <f t="shared" si="37"/>
        <v>-0.13714953271028038</v>
      </c>
      <c r="O103" s="39">
        <f t="shared" si="37"/>
        <v>-2.1391822366639588E-2</v>
      </c>
      <c r="P103" s="39">
        <f t="shared" si="32"/>
        <v>3.9014941892639737E-2</v>
      </c>
      <c r="Q103" s="39">
        <f t="shared" si="32"/>
        <v>-0.10199733688415447</v>
      </c>
      <c r="R103" s="39">
        <f t="shared" si="32"/>
        <v>-0.11150652431791222</v>
      </c>
      <c r="S103" s="39">
        <f t="shared" si="32"/>
        <v>1.6355140186915886E-2</v>
      </c>
      <c r="T103" s="39">
        <f t="shared" si="32"/>
        <v>5.4187192118226604E-2</v>
      </c>
      <c r="U103" s="39">
        <f t="shared" si="32"/>
        <v>-1.0903426791277258E-2</v>
      </c>
      <c r="V103" s="39">
        <f t="shared" si="32"/>
        <v>-9.7637795275590557E-3</v>
      </c>
      <c r="W103" s="39">
        <f t="shared" si="32"/>
        <v>-3.2760814249363869E-2</v>
      </c>
      <c r="X103" s="39">
        <f t="shared" si="32"/>
        <v>4.2749095692206508E-2</v>
      </c>
      <c r="Y103" s="39">
        <f t="shared" si="32"/>
        <v>-2.6174708293913593E-2</v>
      </c>
      <c r="Z103" s="39">
        <f t="shared" si="32"/>
        <v>-9.7150259067357511E-2</v>
      </c>
      <c r="AA103" s="39">
        <f t="shared" si="32"/>
        <v>-9.5767575322812049E-2</v>
      </c>
      <c r="AB103" s="39">
        <f t="shared" ref="AB103:AQ103" si="38">(AB99-AA99)/ABS(AA99)</f>
        <v>-6.2673542245140823E-2</v>
      </c>
      <c r="AC103" s="39">
        <f t="shared" si="38"/>
        <v>1.4811680067710538E-2</v>
      </c>
      <c r="AD103" s="39">
        <f t="shared" si="38"/>
        <v>-4.1701417848206837E-3</v>
      </c>
      <c r="AE103" s="39">
        <f t="shared" si="38"/>
        <v>-8.8777219430485763E-2</v>
      </c>
      <c r="AF103" s="39">
        <f t="shared" si="38"/>
        <v>0.13832720588235295</v>
      </c>
      <c r="AG103" s="39">
        <f t="shared" si="38"/>
        <v>-7.751312071053694E-2</v>
      </c>
      <c r="AH103" s="39">
        <f t="shared" si="38"/>
        <v>-3.063457330415755E-3</v>
      </c>
      <c r="AI103" s="39">
        <f t="shared" si="38"/>
        <v>-1.3169446883230904E-3</v>
      </c>
      <c r="AJ103" s="39">
        <f t="shared" si="38"/>
        <v>0.17758241758241758</v>
      </c>
      <c r="AK103" s="39">
        <f t="shared" si="38"/>
        <v>-0.35871593878312802</v>
      </c>
      <c r="AL103" s="39">
        <f t="shared" si="38"/>
        <v>0.13329452852153667</v>
      </c>
      <c r="AM103" s="39">
        <f t="shared" si="38"/>
        <v>5.1361068310220854E-4</v>
      </c>
      <c r="AN103" s="39">
        <f t="shared" si="38"/>
        <v>0.2037987679671458</v>
      </c>
      <c r="AO103" s="39">
        <f t="shared" si="38"/>
        <v>-9.8081023454157784E-3</v>
      </c>
      <c r="AP103" s="39">
        <f t="shared" si="38"/>
        <v>3.574504737295435E-2</v>
      </c>
      <c r="AQ103" s="39">
        <f t="shared" si="38"/>
        <v>4.3659043659043661E-2</v>
      </c>
      <c r="AR103" s="39">
        <f t="shared" si="33"/>
        <v>0.16215139442231075</v>
      </c>
      <c r="AS103" s="39">
        <f t="shared" si="33"/>
        <v>2.9482344874871443E-2</v>
      </c>
      <c r="AT103" s="39">
        <f t="shared" si="33"/>
        <v>3.2301032301032304E-2</v>
      </c>
      <c r="AU103" s="39">
        <f t="shared" si="33"/>
        <v>1.806451612903226E-2</v>
      </c>
      <c r="AV103" s="39">
        <f t="shared" si="33"/>
        <v>3.9290240811153357E-2</v>
      </c>
      <c r="AW103" s="39">
        <f t="shared" si="33"/>
        <v>2.0121951219512196E-2</v>
      </c>
      <c r="AX103" s="39">
        <f t="shared" si="33"/>
        <v>3.0185295875672445E-2</v>
      </c>
      <c r="AY103" s="39">
        <f t="shared" si="33"/>
        <v>1.4215259646069046E-2</v>
      </c>
      <c r="AZ103" s="39">
        <f t="shared" si="33"/>
        <v>2.3169336384439361E-2</v>
      </c>
      <c r="BA103" s="39">
        <f t="shared" si="33"/>
        <v>1.5096449538719598E-2</v>
      </c>
      <c r="BB103" s="39">
        <f t="shared" si="33"/>
        <v>3.6904434040209308E-2</v>
      </c>
      <c r="BC103" s="39">
        <f t="shared" si="33"/>
        <v>1.7264276228419653E-2</v>
      </c>
      <c r="BD103" s="39">
        <f t="shared" si="33"/>
        <v>-3.133159268929504E-3</v>
      </c>
      <c r="BE103" s="39">
        <f t="shared" si="33"/>
        <v>-1.3095861707700367E-2</v>
      </c>
      <c r="BF103" s="39">
        <f t="shared" si="33"/>
        <v>-3.9808917197452229E-3</v>
      </c>
      <c r="BG103" s="39">
        <f t="shared" si="33"/>
        <v>-9.5923261390887284E-3</v>
      </c>
      <c r="BH103" s="39">
        <f t="shared" si="33"/>
        <v>6.7258541834813021E-3</v>
      </c>
      <c r="BI103" s="39">
        <f t="shared" si="33"/>
        <v>-3.6344200962052375E-2</v>
      </c>
    </row>
    <row r="104" spans="1:61">
      <c r="A104" s="51"/>
      <c r="B104" s="5" t="s">
        <v>12</v>
      </c>
      <c r="C104" s="53"/>
      <c r="D104" s="5" t="s">
        <v>20</v>
      </c>
      <c r="E104" s="39" t="s">
        <v>17</v>
      </c>
      <c r="F104" s="39">
        <f>(F100-E100)/ABS(E100)</f>
        <v>0.48259511969469182</v>
      </c>
      <c r="G104" s="39">
        <f t="shared" ref="G104:H104" si="39">(G100-F100)/ABS(F100)</f>
        <v>2.9680187207488301E-2</v>
      </c>
      <c r="H104" s="39">
        <f t="shared" si="39"/>
        <v>-3.5415325177076629E-2</v>
      </c>
      <c r="I104" s="39">
        <f>(I100-H100)/ABS(H100)</f>
        <v>-2.8312259483232547E-2</v>
      </c>
      <c r="J104" s="39">
        <f t="shared" ref="J104" si="40">(J100-I100)/ABS(I100)</f>
        <v>5.8759345322287333E-2</v>
      </c>
      <c r="K104" s="39">
        <f>(K100-J100)/ABS(J100)</f>
        <v>-1.7748769036986144E-2</v>
      </c>
      <c r="L104" s="39">
        <f t="shared" ref="L104:O104" si="41">(L100-K100)/ABS(K100)</f>
        <v>-0.16472371182093729</v>
      </c>
      <c r="M104" s="39">
        <f t="shared" si="41"/>
        <v>-6.7829727843684573E-2</v>
      </c>
      <c r="N104" s="39">
        <f t="shared" si="41"/>
        <v>-0.11224235164944853</v>
      </c>
      <c r="O104" s="39">
        <f t="shared" si="41"/>
        <v>7.8704744771756242E-3</v>
      </c>
      <c r="P104" s="39">
        <f t="shared" si="32"/>
        <v>1.5506470325747434E-2</v>
      </c>
      <c r="Q104" s="39">
        <f t="shared" si="32"/>
        <v>2.4497418433483468E-2</v>
      </c>
      <c r="R104" s="39">
        <f t="shared" si="32"/>
        <v>-3.3883765815998286E-2</v>
      </c>
      <c r="S104" s="39">
        <f t="shared" si="32"/>
        <v>4.8335183129855713E-2</v>
      </c>
      <c r="T104" s="39">
        <f t="shared" si="32"/>
        <v>3.1231803504314223E-3</v>
      </c>
      <c r="U104" s="39">
        <f t="shared" si="32"/>
        <v>4.474934036939314E-2</v>
      </c>
      <c r="V104" s="39">
        <f t="shared" si="32"/>
        <v>5.7379533286190526E-2</v>
      </c>
      <c r="W104" s="39">
        <f t="shared" si="32"/>
        <v>6.8262157256138337E-2</v>
      </c>
      <c r="X104" s="39">
        <f t="shared" si="32"/>
        <v>5.4241380852300673E-2</v>
      </c>
      <c r="Y104" s="39">
        <f t="shared" si="32"/>
        <v>5.6328469630132341E-2</v>
      </c>
      <c r="Z104" s="39">
        <f t="shared" si="32"/>
        <v>6.4688403469322198E-2</v>
      </c>
      <c r="AA104" s="39">
        <f t="shared" si="32"/>
        <v>3.1340750518574392E-2</v>
      </c>
      <c r="AB104" s="39">
        <f t="shared" ref="AB104:AQ104" si="42">(AB100-AA100)/ABS(AA100)</f>
        <v>5.3353324069333727E-2</v>
      </c>
      <c r="AC104" s="39">
        <f t="shared" si="42"/>
        <v>6.561360874848117E-2</v>
      </c>
      <c r="AD104" s="39">
        <f t="shared" si="42"/>
        <v>7.8253787261769014E-2</v>
      </c>
      <c r="AE104" s="39">
        <f t="shared" si="42"/>
        <v>3.4232709913285191E-2</v>
      </c>
      <c r="AF104" s="39">
        <f t="shared" si="42"/>
        <v>6.0385626643295352E-2</v>
      </c>
      <c r="AG104" s="39">
        <f t="shared" si="42"/>
        <v>5.2538777309419513E-2</v>
      </c>
      <c r="AH104" s="39">
        <f t="shared" si="42"/>
        <v>6.9940320385299973E-2</v>
      </c>
      <c r="AI104" s="39">
        <f t="shared" si="42"/>
        <v>2.2751736960563654E-2</v>
      </c>
      <c r="AJ104" s="39">
        <f t="shared" si="42"/>
        <v>0.10823805195426493</v>
      </c>
      <c r="AK104" s="39">
        <f t="shared" si="42"/>
        <v>0.12803522479549329</v>
      </c>
      <c r="AL104" s="39">
        <f t="shared" si="42"/>
        <v>9.7851252319996945E-2</v>
      </c>
      <c r="AM104" s="39">
        <f t="shared" si="42"/>
        <v>7.7382923471077267E-2</v>
      </c>
      <c r="AN104" s="39">
        <f t="shared" si="42"/>
        <v>9.6785673843764658E-2</v>
      </c>
      <c r="AO104" s="39">
        <f t="shared" si="42"/>
        <v>8.4882005899705015E-2</v>
      </c>
      <c r="AP104" s="39">
        <f t="shared" si="42"/>
        <v>7.7860104683570117E-2</v>
      </c>
      <c r="AQ104" s="39">
        <f t="shared" si="42"/>
        <v>7.6789182916677176E-2</v>
      </c>
      <c r="AR104" s="39">
        <f t="shared" si="33"/>
        <v>7.7673655851001527E-2</v>
      </c>
      <c r="AS104" s="39">
        <f t="shared" si="33"/>
        <v>4.6521233464853644E-2</v>
      </c>
      <c r="AT104" s="39">
        <f t="shared" si="33"/>
        <v>1.6971157341531557E-2</v>
      </c>
      <c r="AU104" s="39">
        <f t="shared" si="33"/>
        <v>3.6970842056886076E-2</v>
      </c>
      <c r="AV104" s="39">
        <f t="shared" si="33"/>
        <v>2.371596001378835E-2</v>
      </c>
      <c r="AW104" s="39">
        <f t="shared" si="33"/>
        <v>1.5902946807384816E-2</v>
      </c>
      <c r="AX104" s="39">
        <f t="shared" si="33"/>
        <v>2.7841963710746619E-2</v>
      </c>
      <c r="AY104" s="39">
        <f t="shared" si="33"/>
        <v>1.5137834451241984E-2</v>
      </c>
      <c r="AZ104" s="39">
        <f t="shared" si="33"/>
        <v>1.108196661795805E-2</v>
      </c>
      <c r="BA104" s="39">
        <f t="shared" si="33"/>
        <v>1.3141831238779175E-2</v>
      </c>
      <c r="BB104" s="39">
        <f t="shared" si="33"/>
        <v>8.8070598242132123E-3</v>
      </c>
      <c r="BC104" s="39">
        <f t="shared" si="33"/>
        <v>-1.3174304835848161E-3</v>
      </c>
      <c r="BD104" s="39">
        <f t="shared" si="33"/>
        <v>4.2741056038273469E-3</v>
      </c>
      <c r="BE104" s="39">
        <f t="shared" si="33"/>
        <v>8.2841480287931066E-3</v>
      </c>
      <c r="BF104" s="39">
        <f t="shared" si="33"/>
        <v>2.04794163626889E-2</v>
      </c>
      <c r="BG104" s="39">
        <f t="shared" si="33"/>
        <v>1.3549166794328413E-2</v>
      </c>
      <c r="BH104" s="39">
        <f t="shared" si="33"/>
        <v>1.8775715845159122E-2</v>
      </c>
      <c r="BI104" s="39">
        <f t="shared" si="33"/>
        <v>1.8957189720257817E-3</v>
      </c>
    </row>
    <row r="105" spans="1:61" s="11" customFormat="1" ht="25.5">
      <c r="A105" s="51"/>
      <c r="B105" s="5" t="s">
        <v>1</v>
      </c>
      <c r="C105" s="54"/>
      <c r="D105" s="5" t="s">
        <v>0</v>
      </c>
      <c r="E105" s="40" t="s">
        <v>17</v>
      </c>
      <c r="F105" s="40">
        <f>(F101-E101)/ABS(E101)</f>
        <v>0.3911143716291931</v>
      </c>
      <c r="G105" s="40">
        <f t="shared" ref="G105:H105" si="43">(G101-F101)/ABS(F101)</f>
        <v>-5.6792498754042122E-4</v>
      </c>
      <c r="H105" s="40">
        <f t="shared" si="43"/>
        <v>-6.57775716108083E-2</v>
      </c>
      <c r="I105" s="40">
        <f>(I101-H101)/ABS(H101)</f>
        <v>-1.9153901536780954E-2</v>
      </c>
      <c r="J105" s="40">
        <f t="shared" ref="J105" si="44">(J101-I101)/ABS(I101)</f>
        <v>0.13039296336138709</v>
      </c>
      <c r="K105" s="40">
        <f>(K101-J101)/ABS(J101)</f>
        <v>4.9877964128171252E-3</v>
      </c>
      <c r="L105" s="40">
        <f t="shared" ref="L105:O105" si="45">(L101-K101)/ABS(K101)</f>
        <v>-0.24287154578419959</v>
      </c>
      <c r="M105" s="40">
        <f t="shared" si="45"/>
        <v>-5.1947765311752804E-2</v>
      </c>
      <c r="N105" s="40">
        <f t="shared" si="45"/>
        <v>-0.12095697789918053</v>
      </c>
      <c r="O105" s="40">
        <f t="shared" si="45"/>
        <v>-4.5728612163104601E-3</v>
      </c>
      <c r="P105" s="40">
        <f t="shared" si="32"/>
        <v>1.931553135448168E-2</v>
      </c>
      <c r="Q105" s="40">
        <f t="shared" si="32"/>
        <v>1.2546003462766559E-2</v>
      </c>
      <c r="R105" s="40">
        <f t="shared" si="32"/>
        <v>-1.4530112821041597E-2</v>
      </c>
      <c r="S105" s="40">
        <f t="shared" si="32"/>
        <v>2.6942661830357145E-3</v>
      </c>
      <c r="T105" s="40">
        <f t="shared" si="32"/>
        <v>1.220031826917224E-2</v>
      </c>
      <c r="U105" s="40">
        <f t="shared" si="32"/>
        <v>2.7998281786941581E-2</v>
      </c>
      <c r="V105" s="40">
        <f t="shared" si="32"/>
        <v>2.3274471623530198E-2</v>
      </c>
      <c r="W105" s="40">
        <f t="shared" si="32"/>
        <v>2.8854006729607005E-2</v>
      </c>
      <c r="X105" s="40">
        <f t="shared" si="32"/>
        <v>1.8304928677456995E-2</v>
      </c>
      <c r="Y105" s="40">
        <f t="shared" si="32"/>
        <v>3.1555233351262445E-2</v>
      </c>
      <c r="Z105" s="40">
        <f t="shared" si="32"/>
        <v>6.4731619952996658E-2</v>
      </c>
      <c r="AA105" s="40">
        <f t="shared" si="32"/>
        <v>8.5310546001689178E-3</v>
      </c>
      <c r="AB105" s="40">
        <f t="shared" ref="AB105:AQ105" si="46">(AB101-AA101)/ABS(AA101)</f>
        <v>2.8930534345773019E-2</v>
      </c>
      <c r="AC105" s="40">
        <f t="shared" si="46"/>
        <v>3.5353259011011558E-2</v>
      </c>
      <c r="AD105" s="40">
        <f t="shared" si="46"/>
        <v>6.7089886972433427E-2</v>
      </c>
      <c r="AE105" s="40">
        <f t="shared" si="46"/>
        <v>-1.4176494258210295E-3</v>
      </c>
      <c r="AF105" s="40">
        <f t="shared" si="46"/>
        <v>8.1832045925136078E-4</v>
      </c>
      <c r="AG105" s="40">
        <f t="shared" si="46"/>
        <v>5.0979323331557629E-3</v>
      </c>
      <c r="AH105" s="40">
        <f t="shared" si="46"/>
        <v>1.9622706626977522E-2</v>
      </c>
      <c r="AI105" s="40">
        <f t="shared" si="46"/>
        <v>-6.6215358578379527E-2</v>
      </c>
      <c r="AJ105" s="40">
        <f t="shared" si="46"/>
        <v>8.057479448507994E-2</v>
      </c>
      <c r="AK105" s="40">
        <f t="shared" si="46"/>
        <v>0.11964921108435467</v>
      </c>
      <c r="AL105" s="40">
        <f t="shared" si="46"/>
        <v>5.0596002396849853E-2</v>
      </c>
      <c r="AM105" s="40">
        <f t="shared" si="46"/>
        <v>3.2031532472029701E-2</v>
      </c>
      <c r="AN105" s="40">
        <f t="shared" si="46"/>
        <v>2.5579915029680399E-2</v>
      </c>
      <c r="AO105" s="40">
        <f t="shared" si="46"/>
        <v>4.3831161020578033E-2</v>
      </c>
      <c r="AP105" s="40">
        <f t="shared" si="46"/>
        <v>3.8542910215576646E-2</v>
      </c>
      <c r="AQ105" s="40">
        <f t="shared" si="46"/>
        <v>4.2052237977941991E-2</v>
      </c>
      <c r="AR105" s="40">
        <f t="shared" si="33"/>
        <v>4.1373141956642108E-2</v>
      </c>
      <c r="AS105" s="40">
        <f t="shared" si="33"/>
        <v>3.4015803422438894E-2</v>
      </c>
      <c r="AT105" s="40">
        <f t="shared" si="33"/>
        <v>1.5073906044197278E-2</v>
      </c>
      <c r="AU105" s="40">
        <f t="shared" si="33"/>
        <v>2.7385517004894167E-2</v>
      </c>
      <c r="AV105" s="40">
        <f t="shared" si="33"/>
        <v>2.8980505196085866E-2</v>
      </c>
      <c r="AW105" s="40">
        <f t="shared" si="33"/>
        <v>2.1551708250246035E-2</v>
      </c>
      <c r="AX105" s="40">
        <f t="shared" si="33"/>
        <v>3.7907543983719892E-2</v>
      </c>
      <c r="AY105" s="40">
        <f t="shared" si="33"/>
        <v>2.6121660049921086E-2</v>
      </c>
      <c r="AZ105" s="40">
        <f t="shared" si="33"/>
        <v>1.890110039028621E-2</v>
      </c>
      <c r="BA105" s="40">
        <f t="shared" si="33"/>
        <v>2.8608764177198775E-2</v>
      </c>
      <c r="BB105" s="40">
        <f t="shared" si="33"/>
        <v>1.83901134956732E-2</v>
      </c>
      <c r="BC105" s="40">
        <f t="shared" si="33"/>
        <v>1.1281107160995429E-2</v>
      </c>
      <c r="BD105" s="40">
        <f t="shared" si="33"/>
        <v>1.3138979390697879E-2</v>
      </c>
      <c r="BE105" s="40">
        <f t="shared" si="33"/>
        <v>1.6475618068033954E-2</v>
      </c>
      <c r="BF105" s="40">
        <f t="shared" si="33"/>
        <v>2.7202238355613261E-2</v>
      </c>
      <c r="BG105" s="40">
        <f t="shared" si="33"/>
        <v>1.3907062722722189E-2</v>
      </c>
      <c r="BH105" s="40">
        <f t="shared" si="33"/>
        <v>9.6368265488279529E-3</v>
      </c>
      <c r="BI105" s="40">
        <f t="shared" si="33"/>
        <v>-2.121720680689733E-3</v>
      </c>
    </row>
    <row r="106" spans="1:61" s="21" customFormat="1" ht="15.95" customHeight="1">
      <c r="A106" s="51" t="s">
        <v>51</v>
      </c>
      <c r="B106" s="5" t="s">
        <v>13</v>
      </c>
      <c r="C106" s="52" t="s">
        <v>52</v>
      </c>
      <c r="D106" s="5" t="s">
        <v>6</v>
      </c>
      <c r="E106" s="39">
        <f t="shared" ref="E106:E110" si="47">E7</f>
        <v>0.16105371301956187</v>
      </c>
      <c r="F106" s="39">
        <f t="shared" ref="F106:AX106" si="48">F7</f>
        <v>0.2235093128218168</v>
      </c>
      <c r="G106" s="39">
        <f t="shared" si="48"/>
        <v>0.21425806570531528</v>
      </c>
      <c r="H106" s="39">
        <f t="shared" si="48"/>
        <v>0.19601645966250142</v>
      </c>
      <c r="I106" s="39" t="str">
        <f t="shared" si="48"/>
        <v>…</v>
      </c>
      <c r="J106" s="39" t="str">
        <f t="shared" si="48"/>
        <v>…</v>
      </c>
      <c r="K106" s="39" t="str">
        <f t="shared" si="48"/>
        <v>…</v>
      </c>
      <c r="L106" s="39" t="str">
        <f t="shared" si="48"/>
        <v>…</v>
      </c>
      <c r="M106" s="39" t="str">
        <f t="shared" si="48"/>
        <v>…</v>
      </c>
      <c r="N106" s="39">
        <f t="shared" si="48"/>
        <v>0.12992089765382073</v>
      </c>
      <c r="O106" s="39">
        <f t="shared" si="48"/>
        <v>0.12768372811793985</v>
      </c>
      <c r="P106" s="39">
        <f t="shared" si="48"/>
        <v>0.12987071036663725</v>
      </c>
      <c r="Q106" s="39">
        <f t="shared" si="48"/>
        <v>0.13040455749105806</v>
      </c>
      <c r="R106" s="39">
        <f t="shared" si="48"/>
        <v>0.12763556987172675</v>
      </c>
      <c r="S106" s="39">
        <f t="shared" si="48"/>
        <v>0.1258240807342228</v>
      </c>
      <c r="T106" s="39">
        <f t="shared" si="48"/>
        <v>0.12659639205656001</v>
      </c>
      <c r="U106" s="39">
        <f t="shared" si="48"/>
        <v>0.12868474991348791</v>
      </c>
      <c r="V106" s="39">
        <f t="shared" si="48"/>
        <v>0.12952387473450938</v>
      </c>
      <c r="W106" s="39">
        <f t="shared" si="48"/>
        <v>0.13097932679910504</v>
      </c>
      <c r="X106" s="39">
        <f t="shared" si="48"/>
        <v>0.13078333985944809</v>
      </c>
      <c r="Y106" s="39">
        <f t="shared" si="48"/>
        <v>0.13263173683902771</v>
      </c>
      <c r="Z106" s="39">
        <f t="shared" si="48"/>
        <v>0.13996769030859768</v>
      </c>
      <c r="AA106" s="39">
        <f t="shared" si="48"/>
        <v>0.13905260562568841</v>
      </c>
      <c r="AB106" s="39">
        <f t="shared" si="48"/>
        <v>0.14097092280187093</v>
      </c>
      <c r="AC106" s="39">
        <f t="shared" si="48"/>
        <v>0.14396995138765484</v>
      </c>
      <c r="AD106" s="39">
        <f t="shared" si="48"/>
        <v>0.1518456992310741</v>
      </c>
      <c r="AE106" s="39">
        <f t="shared" si="48"/>
        <v>0.14914626005901369</v>
      </c>
      <c r="AF106" s="39">
        <f t="shared" si="48"/>
        <v>0.14499736398518157</v>
      </c>
      <c r="AG106" s="39">
        <f t="shared" si="48"/>
        <v>0.14276318489035306</v>
      </c>
      <c r="AH106" s="39">
        <f t="shared" si="48"/>
        <v>0.14098147853534479</v>
      </c>
      <c r="AI106" s="39">
        <f t="shared" si="48"/>
        <v>0.12624794034813691</v>
      </c>
      <c r="AJ106" s="39">
        <f t="shared" si="48"/>
        <v>0.13054013515832119</v>
      </c>
      <c r="AK106" s="39">
        <f t="shared" si="48"/>
        <v>0.11</v>
      </c>
      <c r="AL106" s="39">
        <f t="shared" si="48"/>
        <v>0.113</v>
      </c>
      <c r="AM106" s="39">
        <f t="shared" si="48"/>
        <v>0.113</v>
      </c>
      <c r="AN106" s="39">
        <f t="shared" si="48"/>
        <v>0.113</v>
      </c>
      <c r="AO106" s="39">
        <f t="shared" si="48"/>
        <v>0.115</v>
      </c>
      <c r="AP106" s="39">
        <f t="shared" si="48"/>
        <v>0.116339518807931</v>
      </c>
      <c r="AQ106" s="39">
        <f t="shared" si="48"/>
        <v>0.117984742535303</v>
      </c>
      <c r="AR106" s="39">
        <f t="shared" si="48"/>
        <v>0.12025168396250301</v>
      </c>
      <c r="AS106" s="39">
        <f t="shared" si="48"/>
        <v>0.12120602110608</v>
      </c>
      <c r="AT106" s="39">
        <f t="shared" si="48"/>
        <v>0.12005363249857857</v>
      </c>
      <c r="AU106" s="39">
        <f t="shared" si="48"/>
        <v>0.116437235978852</v>
      </c>
      <c r="AV106" s="39">
        <f t="shared" si="48"/>
        <v>0.117168305573067</v>
      </c>
      <c r="AW106" s="39">
        <f t="shared" si="48"/>
        <v>0.117720133008612</v>
      </c>
      <c r="AX106" s="39">
        <f t="shared" si="48"/>
        <v>0.120759431668542</v>
      </c>
      <c r="AY106" s="39">
        <f t="shared" ref="AY106:AZ106" si="49">AY7</f>
        <v>0.12194268285569047</v>
      </c>
      <c r="AZ106" s="39">
        <f t="shared" si="49"/>
        <v>0.12213074454607707</v>
      </c>
      <c r="BA106" s="39">
        <f t="shared" ref="BA106:BB106" si="50">BA7</f>
        <v>0.12402825184862663</v>
      </c>
      <c r="BB106" s="39">
        <f t="shared" si="50"/>
        <v>0.12470317494809652</v>
      </c>
      <c r="BC106" s="39">
        <f t="shared" ref="BC106:BD106" si="51">BC7</f>
        <v>0.124588404250743</v>
      </c>
      <c r="BD106" s="39">
        <f t="shared" si="51"/>
        <v>0.12478258564673986</v>
      </c>
      <c r="BE106" s="39">
        <f t="shared" ref="BE106:BF106" si="52">BE7</f>
        <v>0.12539268947868201</v>
      </c>
      <c r="BF106" s="39">
        <f t="shared" si="52"/>
        <v>0.12709584769457499</v>
      </c>
      <c r="BG106" s="39">
        <f t="shared" ref="BG106:BH106" si="53">BG7</f>
        <v>0.12668102353792299</v>
      </c>
      <c r="BH106" s="39">
        <f t="shared" si="53"/>
        <v>0.12519961146816799</v>
      </c>
      <c r="BI106" s="39">
        <f t="shared" ref="BI106" si="54">BI7</f>
        <v>0.12270751533822236</v>
      </c>
    </row>
    <row r="107" spans="1:61" ht="15.95" customHeight="1">
      <c r="A107" s="51"/>
      <c r="B107" s="5" t="s">
        <v>14</v>
      </c>
      <c r="C107" s="53"/>
      <c r="D107" s="5" t="s">
        <v>7</v>
      </c>
      <c r="E107" s="39">
        <f t="shared" si="47"/>
        <v>0.12227851319206116</v>
      </c>
      <c r="F107" s="39">
        <f t="shared" ref="F107:AX107" si="55">F8</f>
        <v>0.11395737264442105</v>
      </c>
      <c r="G107" s="39">
        <f t="shared" si="55"/>
        <v>0.11747354118993135</v>
      </c>
      <c r="H107" s="39">
        <f t="shared" si="55"/>
        <v>0.10479965563008932</v>
      </c>
      <c r="I107" s="39" t="str">
        <f t="shared" si="55"/>
        <v>…</v>
      </c>
      <c r="J107" s="39" t="str">
        <f t="shared" si="55"/>
        <v>…</v>
      </c>
      <c r="K107" s="39" t="str">
        <f t="shared" si="55"/>
        <v>…</v>
      </c>
      <c r="L107" s="39" t="str">
        <f t="shared" si="55"/>
        <v>…</v>
      </c>
      <c r="M107" s="39" t="str">
        <f t="shared" si="55"/>
        <v>…</v>
      </c>
      <c r="N107" s="39">
        <f t="shared" si="55"/>
        <v>6.7240814245657476E-2</v>
      </c>
      <c r="O107" s="39">
        <f t="shared" si="55"/>
        <v>6.657823956375962E-2</v>
      </c>
      <c r="P107" s="39">
        <f t="shared" si="55"/>
        <v>7.1758905366151968E-2</v>
      </c>
      <c r="Q107" s="39">
        <f t="shared" si="55"/>
        <v>6.4177229644855546E-2</v>
      </c>
      <c r="R107" s="39">
        <f t="shared" si="55"/>
        <v>5.5082642348918028E-2</v>
      </c>
      <c r="S107" s="39">
        <f t="shared" si="55"/>
        <v>5.5396874488329362E-2</v>
      </c>
      <c r="T107" s="39">
        <f t="shared" si="55"/>
        <v>5.7629126945656271E-2</v>
      </c>
      <c r="U107" s="39">
        <f t="shared" si="55"/>
        <v>5.6713645213725593E-2</v>
      </c>
      <c r="V107" s="39">
        <f t="shared" si="55"/>
        <v>5.6248322748009658E-2</v>
      </c>
      <c r="W107" s="39">
        <f t="shared" si="55"/>
        <v>5.4985986800470121E-2</v>
      </c>
      <c r="X107" s="39">
        <f t="shared" si="55"/>
        <v>5.7750095612741081E-2</v>
      </c>
      <c r="Y107" s="39">
        <f t="shared" si="55"/>
        <v>5.6835750570566147E-2</v>
      </c>
      <c r="Z107" s="39">
        <f t="shared" si="55"/>
        <v>5.1970323975692505E-2</v>
      </c>
      <c r="AA107" s="39">
        <f t="shared" si="55"/>
        <v>4.7636143758739279E-2</v>
      </c>
      <c r="AB107" s="39">
        <f t="shared" si="55"/>
        <v>4.5466789809897629E-2</v>
      </c>
      <c r="AC107" s="39">
        <f t="shared" si="55"/>
        <v>4.6845086931041217E-2</v>
      </c>
      <c r="AD107" s="39">
        <f t="shared" si="55"/>
        <v>4.7551723451283376E-2</v>
      </c>
      <c r="AE107" s="39">
        <f t="shared" si="55"/>
        <v>4.387008326445032E-2</v>
      </c>
      <c r="AF107" s="39">
        <f t="shared" si="55"/>
        <v>5.0919930105869052E-2</v>
      </c>
      <c r="AG107" s="39">
        <f t="shared" si="55"/>
        <v>4.7694587655764051E-2</v>
      </c>
      <c r="AH107" s="39">
        <f t="shared" si="55"/>
        <v>4.9491613800295473E-2</v>
      </c>
      <c r="AI107" s="39">
        <f t="shared" si="55"/>
        <v>5.0424451980406501E-2</v>
      </c>
      <c r="AJ107" s="39">
        <f t="shared" si="55"/>
        <v>5.707285896889646E-2</v>
      </c>
      <c r="AK107" s="39">
        <f t="shared" si="55"/>
        <v>3.6000000000000004E-2</v>
      </c>
      <c r="AL107" s="39">
        <f t="shared" si="55"/>
        <v>4.0999999999999995E-2</v>
      </c>
      <c r="AM107" s="39">
        <f t="shared" si="55"/>
        <v>4.0999999999999995E-2</v>
      </c>
      <c r="AN107" s="39">
        <f t="shared" si="55"/>
        <v>4.5999999999999999E-2</v>
      </c>
      <c r="AO107" s="39">
        <f t="shared" si="55"/>
        <v>4.5999999999999999E-2</v>
      </c>
      <c r="AP107" s="39">
        <f t="shared" si="55"/>
        <v>4.74883500513388E-2</v>
      </c>
      <c r="AQ107" s="39">
        <f t="shared" si="55"/>
        <v>4.9726602741897101E-2</v>
      </c>
      <c r="AR107" s="39">
        <f t="shared" si="55"/>
        <v>5.7891916565780903E-2</v>
      </c>
      <c r="AS107" s="39">
        <f t="shared" si="55"/>
        <v>6.0313315926892902E-2</v>
      </c>
      <c r="AT107" s="39">
        <f t="shared" si="55"/>
        <v>6.3311820929662616E-2</v>
      </c>
      <c r="AU107" s="39">
        <f t="shared" si="55"/>
        <v>6.3774765380604795E-2</v>
      </c>
      <c r="AV107" s="39">
        <f t="shared" si="55"/>
        <v>6.7528705025243399E-2</v>
      </c>
      <c r="AW107" s="39">
        <f t="shared" si="55"/>
        <v>7.0134715925114402E-2</v>
      </c>
      <c r="AX107" s="39">
        <f t="shared" si="55"/>
        <v>7.3552047143673902E-2</v>
      </c>
      <c r="AY107" s="39">
        <f t="shared" ref="AY107:AZ107" si="56">AY8</f>
        <v>7.6578099294616092E-2</v>
      </c>
      <c r="AZ107" s="39">
        <f t="shared" si="56"/>
        <v>7.9315459212778092E-2</v>
      </c>
      <c r="BA107" s="39">
        <f t="shared" ref="BA107:BB107" si="57">BA8</f>
        <v>8.2732060413428302E-2</v>
      </c>
      <c r="BB107" s="39">
        <f t="shared" si="57"/>
        <v>8.6239606511301095E-2</v>
      </c>
      <c r="BC107" s="39">
        <f t="shared" ref="BC107:BD107" si="58">BC8</f>
        <v>8.9391594237409222E-2</v>
      </c>
      <c r="BD107" s="39">
        <f t="shared" si="58"/>
        <v>9.0429266639227179E-2</v>
      </c>
      <c r="BE107" s="39">
        <f t="shared" ref="BE107:BF107" si="59">BE8</f>
        <v>9.0553216633429301E-2</v>
      </c>
      <c r="BF107" s="39">
        <f t="shared" si="59"/>
        <v>9.2742238122638904E-2</v>
      </c>
      <c r="BG107" s="39">
        <f t="shared" ref="BG107:BH107" si="60">BG8</f>
        <v>9.4174881577262795E-2</v>
      </c>
      <c r="BH107" s="39">
        <f t="shared" si="60"/>
        <v>9.5292321229845503E-2</v>
      </c>
      <c r="BI107" s="39">
        <f t="shared" ref="BI107" si="61">BI8</f>
        <v>9.3303136439048806E-2</v>
      </c>
    </row>
    <row r="108" spans="1:61" ht="15.95" customHeight="1">
      <c r="A108" s="51"/>
      <c r="B108" s="5" t="s">
        <v>15</v>
      </c>
      <c r="C108" s="53"/>
      <c r="D108" s="5" t="s">
        <v>9</v>
      </c>
      <c r="E108" s="39">
        <f t="shared" si="47"/>
        <v>0.15789520393447473</v>
      </c>
      <c r="F108" s="39">
        <f t="shared" ref="F108:AX108" si="62">F9</f>
        <v>0.21469132952031353</v>
      </c>
      <c r="G108" s="39">
        <f t="shared" si="62"/>
        <v>0.20660033608500578</v>
      </c>
      <c r="H108" s="39">
        <f t="shared" si="62"/>
        <v>0.18893310250021242</v>
      </c>
      <c r="I108" s="39" t="str">
        <f t="shared" si="62"/>
        <v>…</v>
      </c>
      <c r="J108" s="39" t="str">
        <f t="shared" si="62"/>
        <v>…</v>
      </c>
      <c r="K108" s="39" t="str">
        <f t="shared" si="62"/>
        <v>…</v>
      </c>
      <c r="L108" s="39" t="str">
        <f t="shared" si="62"/>
        <v>…</v>
      </c>
      <c r="M108" s="39" t="str">
        <f t="shared" si="62"/>
        <v>…</v>
      </c>
      <c r="N108" s="39">
        <f t="shared" si="62"/>
        <v>0.12540004596342624</v>
      </c>
      <c r="O108" s="39">
        <f t="shared" si="62"/>
        <v>0.12336863194046938</v>
      </c>
      <c r="P108" s="39">
        <f t="shared" si="62"/>
        <v>0.12591247526814536</v>
      </c>
      <c r="Q108" s="39">
        <f t="shared" si="62"/>
        <v>0.12592095328167319</v>
      </c>
      <c r="R108" s="39">
        <f t="shared" si="62"/>
        <v>0.12262952988292425</v>
      </c>
      <c r="S108" s="39">
        <f t="shared" si="62"/>
        <v>0.12095210167900233</v>
      </c>
      <c r="T108" s="39">
        <f t="shared" si="62"/>
        <v>0.12179514419195264</v>
      </c>
      <c r="U108" s="39">
        <f t="shared" si="62"/>
        <v>0.1236939861740592</v>
      </c>
      <c r="V108" s="39">
        <f t="shared" si="62"/>
        <v>0.12450051389730393</v>
      </c>
      <c r="W108" s="39">
        <f t="shared" si="62"/>
        <v>0.12587361615435172</v>
      </c>
      <c r="X108" s="39">
        <f t="shared" si="62"/>
        <v>0.12595921696377982</v>
      </c>
      <c r="Y108" s="39">
        <f t="shared" si="62"/>
        <v>0.12773509121132348</v>
      </c>
      <c r="Z108" s="39">
        <f t="shared" si="62"/>
        <v>0.13441998754304113</v>
      </c>
      <c r="AA108" s="39">
        <f t="shared" si="62"/>
        <v>0.13342735985842535</v>
      </c>
      <c r="AB108" s="39">
        <f t="shared" si="62"/>
        <v>0.13525282791941856</v>
      </c>
      <c r="AC108" s="39">
        <f t="shared" si="62"/>
        <v>0.13827349471580858</v>
      </c>
      <c r="AD108" s="39">
        <f t="shared" si="62"/>
        <v>0.1458962353096197</v>
      </c>
      <c r="AE108" s="39">
        <f t="shared" si="62"/>
        <v>0.1432594466502975</v>
      </c>
      <c r="AF108" s="39">
        <f t="shared" si="62"/>
        <v>0.13988189385649086</v>
      </c>
      <c r="AG108" s="39">
        <f t="shared" si="62"/>
        <v>0.13770738194242479</v>
      </c>
      <c r="AH108" s="39">
        <f t="shared" si="62"/>
        <v>0.13631051515436685</v>
      </c>
      <c r="AI108" s="39">
        <f t="shared" si="62"/>
        <v>0.12300000000000001</v>
      </c>
      <c r="AJ108" s="39">
        <f t="shared" si="62"/>
        <v>0.127</v>
      </c>
      <c r="AK108" s="39">
        <f t="shared" si="62"/>
        <v>0.10684300000000001</v>
      </c>
      <c r="AL108" s="39">
        <f t="shared" si="62"/>
        <v>0.11</v>
      </c>
      <c r="AM108" s="39">
        <f t="shared" si="62"/>
        <v>0.11</v>
      </c>
      <c r="AN108" s="39">
        <f t="shared" si="62"/>
        <v>0.11</v>
      </c>
      <c r="AO108" s="39">
        <f t="shared" si="62"/>
        <v>0.11199999999999999</v>
      </c>
      <c r="AP108" s="39">
        <f t="shared" si="62"/>
        <v>0.114</v>
      </c>
      <c r="AQ108" s="39">
        <f t="shared" si="62"/>
        <v>0.115326</v>
      </c>
      <c r="AR108" s="39" t="str">
        <f t="shared" si="62"/>
        <v>…</v>
      </c>
      <c r="AS108" s="39" t="str">
        <f t="shared" si="62"/>
        <v>…</v>
      </c>
      <c r="AT108" s="39" t="str">
        <f t="shared" si="62"/>
        <v>…</v>
      </c>
      <c r="AU108" s="39" t="str">
        <f t="shared" si="62"/>
        <v>…</v>
      </c>
      <c r="AV108" s="39" t="str">
        <f t="shared" si="62"/>
        <v>…</v>
      </c>
      <c r="AW108" s="39" t="str">
        <f t="shared" si="62"/>
        <v>…</v>
      </c>
      <c r="AX108" s="39" t="str">
        <f t="shared" si="62"/>
        <v>…</v>
      </c>
      <c r="AY108" s="39" t="str">
        <f t="shared" ref="AY108:AZ108" si="63">AY9</f>
        <v>…</v>
      </c>
      <c r="AZ108" s="39" t="str">
        <f t="shared" si="63"/>
        <v>…</v>
      </c>
      <c r="BA108" s="39" t="str">
        <f t="shared" ref="BA108:BB108" si="64">BA9</f>
        <v>…</v>
      </c>
      <c r="BB108" s="39" t="str">
        <f t="shared" si="64"/>
        <v>…</v>
      </c>
      <c r="BC108" s="39" t="str">
        <f t="shared" ref="BC108:BD108" si="65">BC9</f>
        <v>…</v>
      </c>
      <c r="BD108" s="39" t="str">
        <f t="shared" si="65"/>
        <v>…</v>
      </c>
      <c r="BE108" s="39" t="str">
        <f t="shared" ref="BE108:BF108" si="66">BE9</f>
        <v>…</v>
      </c>
      <c r="BF108" s="39" t="str">
        <f t="shared" si="66"/>
        <v>…</v>
      </c>
      <c r="BG108" s="39" t="str">
        <f t="shared" ref="BG108:BH108" si="67">BG9</f>
        <v>…</v>
      </c>
      <c r="BH108" s="39" t="str">
        <f t="shared" si="67"/>
        <v>…</v>
      </c>
      <c r="BI108" s="39" t="str">
        <f t="shared" ref="BI108" si="68">BI9</f>
        <v>…</v>
      </c>
    </row>
    <row r="109" spans="1:61" ht="15.95" customHeight="1">
      <c r="A109" s="51"/>
      <c r="B109" s="5" t="s">
        <v>12</v>
      </c>
      <c r="C109" s="53"/>
      <c r="D109" s="5" t="s">
        <v>8</v>
      </c>
      <c r="E109" s="39">
        <f t="shared" si="47"/>
        <v>0.21482696082084918</v>
      </c>
      <c r="F109" s="39">
        <f t="shared" ref="F109:AX109" si="69">F10</f>
        <v>0.30190989802887219</v>
      </c>
      <c r="G109" s="39">
        <f t="shared" si="69"/>
        <v>0.30538333410447416</v>
      </c>
      <c r="H109" s="39">
        <f t="shared" si="69"/>
        <v>0.28663079936069152</v>
      </c>
      <c r="I109" s="39" t="str">
        <f t="shared" si="69"/>
        <v>…</v>
      </c>
      <c r="J109" s="39" t="str">
        <f t="shared" si="69"/>
        <v>…</v>
      </c>
      <c r="K109" s="39" t="str">
        <f t="shared" si="69"/>
        <v>…</v>
      </c>
      <c r="L109" s="39" t="str">
        <f t="shared" si="69"/>
        <v>…</v>
      </c>
      <c r="M109" s="39" t="str">
        <f t="shared" si="69"/>
        <v>…</v>
      </c>
      <c r="N109" s="39">
        <f t="shared" si="69"/>
        <v>0.19203281874122854</v>
      </c>
      <c r="O109" s="39">
        <f t="shared" si="69"/>
        <v>0.19336468354976488</v>
      </c>
      <c r="P109" s="39">
        <f t="shared" si="69"/>
        <v>0.1857508697825799</v>
      </c>
      <c r="Q109" s="39">
        <f t="shared" si="69"/>
        <v>0.19025275913421327</v>
      </c>
      <c r="R109" s="39">
        <f t="shared" si="69"/>
        <v>0.1698605861227106</v>
      </c>
      <c r="S109" s="39">
        <f t="shared" si="69"/>
        <v>0.18621362668559263</v>
      </c>
      <c r="T109" s="39">
        <f t="shared" si="69"/>
        <v>0.18171357338063959</v>
      </c>
      <c r="U109" s="39">
        <f t="shared" si="69"/>
        <v>0.18799020073304593</v>
      </c>
      <c r="V109" s="39">
        <f t="shared" si="69"/>
        <v>0.19468960706812369</v>
      </c>
      <c r="W109" s="39">
        <f t="shared" si="69"/>
        <v>0.20402707831545144</v>
      </c>
      <c r="X109" s="39">
        <f t="shared" si="69"/>
        <v>0.21140792152009971</v>
      </c>
      <c r="Y109" s="39">
        <f t="shared" si="69"/>
        <v>0.21942816864179038</v>
      </c>
      <c r="Z109" s="39">
        <f t="shared" si="69"/>
        <v>0.22927132962671531</v>
      </c>
      <c r="AA109" s="39">
        <f t="shared" si="69"/>
        <v>0.23152012868814292</v>
      </c>
      <c r="AB109" s="39">
        <f t="shared" si="69"/>
        <v>0.23556591429506052</v>
      </c>
      <c r="AC109" s="39">
        <f t="shared" si="69"/>
        <v>0.2448138075146952</v>
      </c>
      <c r="AD109" s="39">
        <f t="shared" si="69"/>
        <v>0.25481772337067404</v>
      </c>
      <c r="AE109" s="39">
        <f t="shared" si="69"/>
        <v>0.25512409629574423</v>
      </c>
      <c r="AF109" s="39">
        <f t="shared" si="69"/>
        <v>0.25877630753436376</v>
      </c>
      <c r="AG109" s="39">
        <f t="shared" si="69"/>
        <v>0.25771547682489998</v>
      </c>
      <c r="AH109" s="39">
        <f t="shared" si="69"/>
        <v>0.2647323597033775</v>
      </c>
      <c r="AI109" s="39">
        <f t="shared" si="69"/>
        <v>0.25976785803052144</v>
      </c>
      <c r="AJ109" s="39">
        <f t="shared" si="69"/>
        <v>0.27612820940710897</v>
      </c>
      <c r="AK109" s="39">
        <f t="shared" si="69"/>
        <v>0.22899999999999998</v>
      </c>
      <c r="AL109" s="39">
        <f t="shared" si="69"/>
        <v>0.23899999999999999</v>
      </c>
      <c r="AM109" s="39">
        <f t="shared" si="69"/>
        <v>0.24600000000000002</v>
      </c>
      <c r="AN109" s="39">
        <f t="shared" si="69"/>
        <v>0.25</v>
      </c>
      <c r="AO109" s="39">
        <f t="shared" si="69"/>
        <v>0.255</v>
      </c>
      <c r="AP109" s="39">
        <f t="shared" si="69"/>
        <v>0.26019008362104001</v>
      </c>
      <c r="AQ109" s="39">
        <f t="shared" si="69"/>
        <v>0.27227872768618899</v>
      </c>
      <c r="AR109" s="39">
        <f t="shared" si="69"/>
        <v>0.28898598433210398</v>
      </c>
      <c r="AS109" s="39">
        <f t="shared" si="69"/>
        <v>0.31038962713656598</v>
      </c>
      <c r="AT109" s="39">
        <f t="shared" si="69"/>
        <v>0.32379727245069373</v>
      </c>
      <c r="AU109" s="39">
        <f t="shared" si="69"/>
        <v>0.359547012078058</v>
      </c>
      <c r="AV109" s="39">
        <f t="shared" si="69"/>
        <v>0.37234099204089699</v>
      </c>
      <c r="AW109" s="39">
        <f t="shared" si="69"/>
        <v>0.38388639363724703</v>
      </c>
      <c r="AX109" s="39">
        <f t="shared" si="69"/>
        <v>0.39969034791802999</v>
      </c>
      <c r="AY109" s="39">
        <f t="shared" ref="AY109:AZ109" si="70">AY10</f>
        <v>0.41310819155505402</v>
      </c>
      <c r="AZ109" s="39">
        <f t="shared" si="70"/>
        <v>0.4267299952677211</v>
      </c>
      <c r="BA109" s="39">
        <f t="shared" ref="BA109:BB109" si="71">BA10</f>
        <v>0.44068829666010051</v>
      </c>
      <c r="BB109" s="39">
        <f t="shared" si="71"/>
        <v>0.45236878898687893</v>
      </c>
      <c r="BC109" s="39">
        <f t="shared" ref="BC109:BD109" si="72">BC10</f>
        <v>0.45951385803784328</v>
      </c>
      <c r="BD109" s="39">
        <f t="shared" si="72"/>
        <v>0.46716907275895025</v>
      </c>
      <c r="BE109" s="39">
        <f t="shared" ref="BE109:BF109" si="73">BE10</f>
        <v>0.47412349327105302</v>
      </c>
      <c r="BF109" s="39">
        <f t="shared" si="73"/>
        <v>0.48516447927528999</v>
      </c>
      <c r="BG109" s="39">
        <f t="shared" ref="BG109:BH109" si="74">BG10</f>
        <v>0.49250652154976798</v>
      </c>
      <c r="BH109" s="39">
        <f t="shared" si="74"/>
        <v>0.49952023428937797</v>
      </c>
      <c r="BI109" s="39">
        <f t="shared" ref="BI109" si="75">BI10</f>
        <v>0.50177892338830443</v>
      </c>
    </row>
    <row r="110" spans="1:61" ht="30" customHeight="1" thickBot="1">
      <c r="A110" s="55"/>
      <c r="B110" s="24" t="s">
        <v>2</v>
      </c>
      <c r="C110" s="56"/>
      <c r="D110" s="24" t="s">
        <v>2</v>
      </c>
      <c r="E110" s="41">
        <f t="shared" si="47"/>
        <v>0.16395290895705261</v>
      </c>
      <c r="F110" s="41">
        <f t="shared" ref="F110:AX110" si="76">F11</f>
        <v>0.22432037522359502</v>
      </c>
      <c r="G110" s="41">
        <f t="shared" si="76"/>
        <v>0.21736390493763674</v>
      </c>
      <c r="H110" s="41">
        <f t="shared" si="76"/>
        <v>0.19969138288972205</v>
      </c>
      <c r="I110" s="41" t="str">
        <f t="shared" si="76"/>
        <v>…</v>
      </c>
      <c r="J110" s="41" t="str">
        <f t="shared" si="76"/>
        <v>…</v>
      </c>
      <c r="K110" s="41" t="str">
        <f t="shared" si="76"/>
        <v>…</v>
      </c>
      <c r="L110" s="41" t="str">
        <f t="shared" si="76"/>
        <v>…</v>
      </c>
      <c r="M110" s="41" t="str">
        <f t="shared" si="76"/>
        <v>…</v>
      </c>
      <c r="N110" s="41">
        <f t="shared" si="76"/>
        <v>0.13262655059975062</v>
      </c>
      <c r="O110" s="41">
        <f t="shared" si="76"/>
        <v>0.13090262782738718</v>
      </c>
      <c r="P110" s="41">
        <f t="shared" si="76"/>
        <v>0.13268294597536748</v>
      </c>
      <c r="Q110" s="41">
        <f t="shared" si="76"/>
        <v>0.13313603375218502</v>
      </c>
      <c r="R110" s="41">
        <f t="shared" si="76"/>
        <v>0.12823184776045976</v>
      </c>
      <c r="S110" s="41">
        <f t="shared" si="76"/>
        <v>0.12834099865294238</v>
      </c>
      <c r="T110" s="41">
        <f t="shared" si="76"/>
        <v>0.12870425553323256</v>
      </c>
      <c r="U110" s="41">
        <f t="shared" si="76"/>
        <v>0.13111346570432714</v>
      </c>
      <c r="V110" s="41">
        <f t="shared" si="76"/>
        <v>0.13267841488931725</v>
      </c>
      <c r="W110" s="41">
        <f t="shared" si="76"/>
        <v>0.13505730798795412</v>
      </c>
      <c r="X110" s="41">
        <f t="shared" si="76"/>
        <v>0.13606655098239703</v>
      </c>
      <c r="Y110" s="41">
        <f t="shared" si="76"/>
        <v>0.13863777083296228</v>
      </c>
      <c r="Z110" s="41">
        <f t="shared" si="76"/>
        <v>0.14576873695786893</v>
      </c>
      <c r="AA110" s="41">
        <f t="shared" si="76"/>
        <v>0.14527232874919746</v>
      </c>
      <c r="AB110" s="41">
        <f t="shared" si="76"/>
        <v>0.14763899786028975</v>
      </c>
      <c r="AC110" s="41">
        <f t="shared" si="76"/>
        <v>0.15165607565021294</v>
      </c>
      <c r="AD110" s="41">
        <f t="shared" si="76"/>
        <v>0.15990033883607876</v>
      </c>
      <c r="AE110" s="41">
        <f t="shared" si="76"/>
        <v>0.15795668642112642</v>
      </c>
      <c r="AF110" s="41">
        <f t="shared" si="76"/>
        <v>0.15599637833455571</v>
      </c>
      <c r="AG110" s="41">
        <f t="shared" si="76"/>
        <v>0.15466464591584336</v>
      </c>
      <c r="AH110" s="41">
        <f t="shared" si="76"/>
        <v>0.15493150312915843</v>
      </c>
      <c r="AI110" s="41">
        <f t="shared" si="76"/>
        <v>0.14296766408105172</v>
      </c>
      <c r="AJ110" s="41">
        <f t="shared" si="76"/>
        <v>0.14930333517274194</v>
      </c>
      <c r="AK110" s="41">
        <f t="shared" si="76"/>
        <v>0.1261353306740215</v>
      </c>
      <c r="AL110" s="41">
        <f t="shared" si="76"/>
        <v>0.13048155560694133</v>
      </c>
      <c r="AM110" s="41">
        <f t="shared" si="76"/>
        <v>0.13300000000000001</v>
      </c>
      <c r="AN110" s="41">
        <f t="shared" si="76"/>
        <v>0.13500000000000001</v>
      </c>
      <c r="AO110" s="41">
        <f t="shared" si="76"/>
        <v>0.13800000000000001</v>
      </c>
      <c r="AP110" s="41">
        <f t="shared" si="76"/>
        <v>0.141715479671504</v>
      </c>
      <c r="AQ110" s="41">
        <f t="shared" si="76"/>
        <v>0.14590697350693799</v>
      </c>
      <c r="AR110" s="41">
        <f t="shared" si="76"/>
        <v>0.15161289922526799</v>
      </c>
      <c r="AS110" s="41">
        <f t="shared" si="76"/>
        <v>0.155416885920695</v>
      </c>
      <c r="AT110" s="41">
        <f t="shared" si="76"/>
        <v>0.15576214699175583</v>
      </c>
      <c r="AU110" s="41">
        <f t="shared" si="76"/>
        <v>0.151892575534369</v>
      </c>
      <c r="AV110" s="41">
        <f t="shared" si="76"/>
        <v>0.15353433417309401</v>
      </c>
      <c r="AW110" s="41">
        <f t="shared" si="76"/>
        <v>0.15476698267677499</v>
      </c>
      <c r="AX110" s="41">
        <f t="shared" si="76"/>
        <v>0.15876915441404599</v>
      </c>
      <c r="AY110" s="41">
        <f t="shared" ref="AY110:AZ110" si="77">AY11</f>
        <v>0.16054086376263974</v>
      </c>
      <c r="AZ110" s="41">
        <f t="shared" si="77"/>
        <v>0.16126795074238914</v>
      </c>
      <c r="BA110" s="41">
        <f t="shared" ref="BA110:BB110" si="78">BA11</f>
        <v>0.16349378915294724</v>
      </c>
      <c r="BB110" s="41">
        <f t="shared" si="78"/>
        <v>0.16455248781417897</v>
      </c>
      <c r="BC110" s="41">
        <f t="shared" ref="BC110:BD110" si="79">BC11</f>
        <v>0.16436569562575609</v>
      </c>
      <c r="BD110" s="41">
        <f t="shared" si="79"/>
        <v>0.16460578276360846</v>
      </c>
      <c r="BE110" s="41">
        <f t="shared" ref="BE110:BF110" si="80">BE11</f>
        <v>0.165260966359941</v>
      </c>
      <c r="BF110" s="41">
        <f t="shared" si="80"/>
        <v>0.16742033314392901</v>
      </c>
      <c r="BG110" s="41">
        <f t="shared" ref="BG110:BH110" si="81">BG11</f>
        <v>0.16743124265046999</v>
      </c>
      <c r="BH110" s="41">
        <f t="shared" si="81"/>
        <v>0.166686517967643</v>
      </c>
      <c r="BI110" s="41">
        <f t="shared" ref="BI110" si="82">BI11</f>
        <v>0.16420797249377858</v>
      </c>
    </row>
    <row r="111" spans="1:61" ht="30" customHeight="1">
      <c r="A111" s="29"/>
      <c r="B111" s="29"/>
      <c r="C111" s="29"/>
      <c r="D111" s="29"/>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22"/>
      <c r="BD111" s="22"/>
      <c r="BE111" s="22"/>
      <c r="BF111" s="22"/>
    </row>
    <row r="112" spans="1:61" s="2" customFormat="1"/>
    <row r="113" spans="40:54" s="2" customFormat="1"/>
    <row r="114" spans="40:54" s="2" customFormat="1"/>
    <row r="115" spans="40:54" s="2" customFormat="1">
      <c r="AN115" s="49"/>
      <c r="AO115" s="49"/>
      <c r="AP115" s="49"/>
      <c r="AQ115" s="49"/>
      <c r="AR115" s="49"/>
      <c r="AS115" s="49"/>
      <c r="AT115" s="49"/>
      <c r="AU115" s="49"/>
      <c r="AV115" s="49"/>
      <c r="AW115" s="49"/>
      <c r="AX115" s="49"/>
      <c r="AY115" s="49"/>
      <c r="AZ115" s="49"/>
      <c r="BA115" s="49"/>
      <c r="BB115" s="49"/>
    </row>
    <row r="116" spans="40:54" s="2" customFormat="1">
      <c r="AN116" s="49"/>
      <c r="AO116" s="49"/>
      <c r="AP116" s="49"/>
      <c r="AQ116" s="49"/>
      <c r="AR116" s="49"/>
      <c r="AS116" s="49"/>
      <c r="AT116" s="49"/>
      <c r="AU116" s="49"/>
      <c r="AV116" s="49"/>
      <c r="AW116" s="49"/>
      <c r="AX116" s="49"/>
      <c r="AY116" s="49"/>
      <c r="AZ116" s="49"/>
      <c r="BA116" s="49"/>
      <c r="BB116" s="49"/>
    </row>
    <row r="117" spans="40:54" s="2" customFormat="1"/>
    <row r="118" spans="40:54" s="2" customFormat="1"/>
    <row r="119" spans="40:54" s="2" customFormat="1"/>
    <row r="120" spans="40:54" s="2" customFormat="1"/>
    <row r="121" spans="40:54" s="2" customFormat="1"/>
  </sheetData>
  <mergeCells count="16">
    <mergeCell ref="A24:B24"/>
    <mergeCell ref="C24:D24"/>
    <mergeCell ref="A44:B44"/>
    <mergeCell ref="C44:D44"/>
    <mergeCell ref="A1:B1"/>
    <mergeCell ref="C1:D1"/>
    <mergeCell ref="A3:A6"/>
    <mergeCell ref="C3:C6"/>
    <mergeCell ref="A7:A11"/>
    <mergeCell ref="C7:C11"/>
    <mergeCell ref="A96:B96"/>
    <mergeCell ref="C96:D96"/>
    <mergeCell ref="A98:A105"/>
    <mergeCell ref="C98:C105"/>
    <mergeCell ref="A106:A110"/>
    <mergeCell ref="C106:C110"/>
  </mergeCells>
  <pageMargins left="0.19685039370078741" right="0.19685039370078741" top="0.15748031496062992" bottom="7.874015748031496E-2" header="0.15748031496062992" footer="0.15748031496062992"/>
  <pageSetup paperSize="9" scale="66" orientation="landscape" cellComments="asDisplayed" r:id="rId1"/>
  <headerFooter alignWithMargins="0">
    <oddFooter>&amp;L&amp;"Arial,Regular"&amp;8Statistique des assurances sociales suisses, OFAS, Schweizerische Sozialversicherungsstatistik, BSV&amp;R&amp;"Arial,Regular"&amp;8&amp;A;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EL_PC_6</vt:lpstr>
      <vt:lpstr>EL_PC_6!Druckbereich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Informatikdienst</dc:creator>
  <cp:lastModifiedBy>Schüpbach Salome BSV</cp:lastModifiedBy>
  <cp:lastPrinted>2020-04-07T06:44:00Z</cp:lastPrinted>
  <dcterms:created xsi:type="dcterms:W3CDTF">1999-03-01T15:53:24Z</dcterms:created>
  <dcterms:modified xsi:type="dcterms:W3CDTF">2023-11-29T11:27:12Z</dcterms:modified>
</cp:coreProperties>
</file>